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135" i="2"/>
  <c r="E133"/>
  <c r="E131"/>
  <c r="E129"/>
  <c r="E127"/>
  <c r="E125"/>
  <c r="E120"/>
  <c r="E118"/>
  <c r="E116"/>
  <c r="E114"/>
  <c r="E112"/>
  <c r="E110"/>
  <c r="E108"/>
  <c r="E106"/>
  <c r="E104"/>
  <c r="E102"/>
  <c r="E100"/>
  <c r="E98"/>
  <c r="E96"/>
  <c r="E94"/>
  <c r="E89"/>
  <c r="E82"/>
  <c r="E84"/>
  <c r="E80"/>
  <c r="E78"/>
  <c r="E76"/>
  <c r="E74"/>
  <c r="E67"/>
  <c r="E53"/>
  <c r="E39"/>
  <c r="E37"/>
  <c r="E19"/>
  <c r="D185"/>
  <c r="D182"/>
  <c r="D180"/>
  <c r="D177"/>
  <c r="D174"/>
  <c r="D167"/>
  <c r="D165"/>
  <c r="D154"/>
  <c r="D148"/>
  <c r="D142"/>
  <c r="D772"/>
  <c r="C772"/>
  <c r="E771"/>
  <c r="D770"/>
  <c r="C770"/>
  <c r="E769"/>
  <c r="E768"/>
  <c r="D767"/>
  <c r="C767"/>
  <c r="E766"/>
  <c r="E765"/>
  <c r="D764"/>
  <c r="C764"/>
  <c r="E763"/>
  <c r="D762"/>
  <c r="C762"/>
  <c r="E761"/>
  <c r="D760"/>
  <c r="C760"/>
  <c r="E759"/>
  <c r="D758"/>
  <c r="C758"/>
  <c r="E757"/>
  <c r="E756"/>
  <c r="D755"/>
  <c r="C755"/>
  <c r="E754"/>
  <c r="D753"/>
  <c r="C753"/>
  <c r="E752"/>
  <c r="E751"/>
  <c r="E750"/>
  <c r="E749"/>
  <c r="D748"/>
  <c r="C748"/>
  <c r="E747"/>
  <c r="E746"/>
  <c r="D745"/>
  <c r="C745"/>
  <c r="E744"/>
  <c r="E743"/>
  <c r="E742"/>
  <c r="D741"/>
  <c r="C741"/>
  <c r="E740"/>
  <c r="E739"/>
  <c r="D733"/>
  <c r="C733"/>
  <c r="E732"/>
  <c r="D731"/>
  <c r="C731"/>
  <c r="E730"/>
  <c r="E729"/>
  <c r="E728"/>
  <c r="E727"/>
  <c r="D725"/>
  <c r="C725"/>
  <c r="E724"/>
  <c r="E723"/>
  <c r="E722"/>
  <c r="D720"/>
  <c r="C720"/>
  <c r="E719"/>
  <c r="E718"/>
  <c r="D712"/>
  <c r="C712"/>
  <c r="E711"/>
  <c r="E710"/>
  <c r="D709"/>
  <c r="C709"/>
  <c r="E708"/>
  <c r="D707"/>
  <c r="C707"/>
  <c r="E706"/>
  <c r="E705"/>
  <c r="E704"/>
  <c r="E703"/>
  <c r="D702"/>
  <c r="C702"/>
  <c r="E701"/>
  <c r="D700"/>
  <c r="C700"/>
  <c r="E699"/>
  <c r="E698"/>
  <c r="E697"/>
  <c r="E696"/>
  <c r="E695"/>
  <c r="D694"/>
  <c r="C694"/>
  <c r="E693"/>
  <c r="D692"/>
  <c r="C692"/>
  <c r="E691"/>
  <c r="D690"/>
  <c r="C690"/>
  <c r="E689"/>
  <c r="D688"/>
  <c r="C688"/>
  <c r="E687"/>
  <c r="E686"/>
  <c r="E685"/>
  <c r="D679"/>
  <c r="C679"/>
  <c r="E678"/>
  <c r="E677"/>
  <c r="D676"/>
  <c r="C676"/>
  <c r="E675"/>
  <c r="E674"/>
  <c r="D668"/>
  <c r="C668"/>
  <c r="E667"/>
  <c r="E666"/>
  <c r="D665"/>
  <c r="C665"/>
  <c r="E664"/>
  <c r="E663"/>
  <c r="D661"/>
  <c r="C661"/>
  <c r="E660"/>
  <c r="E659"/>
  <c r="D657"/>
  <c r="C657"/>
  <c r="E656"/>
  <c r="D654"/>
  <c r="C654"/>
  <c r="E653"/>
  <c r="E652"/>
  <c r="D651"/>
  <c r="C651"/>
  <c r="E650"/>
  <c r="E649"/>
  <c r="D642"/>
  <c r="C642"/>
  <c r="E641"/>
  <c r="D639"/>
  <c r="C639"/>
  <c r="E638"/>
  <c r="D636"/>
  <c r="C636"/>
  <c r="E635"/>
  <c r="E634"/>
  <c r="E633"/>
  <c r="E632"/>
  <c r="D626"/>
  <c r="C626"/>
  <c r="E625"/>
  <c r="E624"/>
  <c r="E623"/>
  <c r="E622"/>
  <c r="D621"/>
  <c r="C621"/>
  <c r="E620"/>
  <c r="D618"/>
  <c r="C618"/>
  <c r="E617"/>
  <c r="D615"/>
  <c r="C615"/>
  <c r="E613"/>
  <c r="D611"/>
  <c r="C611"/>
  <c r="E609"/>
  <c r="E608"/>
  <c r="D605"/>
  <c r="C605"/>
  <c r="E604"/>
  <c r="E603"/>
  <c r="E602"/>
  <c r="E601"/>
  <c r="D600"/>
  <c r="C600"/>
  <c r="E599"/>
  <c r="D592"/>
  <c r="C592"/>
  <c r="E591"/>
  <c r="E590"/>
  <c r="D589"/>
  <c r="C589"/>
  <c r="E588"/>
  <c r="D586"/>
  <c r="C586"/>
  <c r="E585"/>
  <c r="D583"/>
  <c r="C583"/>
  <c r="E582"/>
  <c r="D580"/>
  <c r="C580"/>
  <c r="E579"/>
  <c r="D577"/>
  <c r="C577"/>
  <c r="E576"/>
  <c r="D574"/>
  <c r="C574"/>
  <c r="E573"/>
  <c r="D571"/>
  <c r="C571"/>
  <c r="E570"/>
  <c r="D568"/>
  <c r="C568"/>
  <c r="E567"/>
  <c r="D565"/>
  <c r="C565"/>
  <c r="E564"/>
  <c r="E563"/>
  <c r="E562"/>
  <c r="E561"/>
  <c r="E560"/>
  <c r="D554"/>
  <c r="C554"/>
  <c r="E553"/>
  <c r="D551"/>
  <c r="C551"/>
  <c r="E550"/>
  <c r="E549"/>
  <c r="E548"/>
  <c r="D546"/>
  <c r="C546"/>
  <c r="E545"/>
  <c r="E544"/>
  <c r="D542"/>
  <c r="C542"/>
  <c r="E541"/>
  <c r="E540"/>
  <c r="D538"/>
  <c r="C538"/>
  <c r="E537"/>
  <c r="D535"/>
  <c r="C535"/>
  <c r="E534"/>
  <c r="E533"/>
  <c r="E532"/>
  <c r="E531"/>
  <c r="D530"/>
  <c r="C530"/>
  <c r="E529"/>
  <c r="E528"/>
  <c r="D526"/>
  <c r="C526"/>
  <c r="E525"/>
  <c r="E524"/>
  <c r="D517"/>
  <c r="C517"/>
  <c r="E516"/>
  <c r="D515"/>
  <c r="C515"/>
  <c r="E514"/>
  <c r="E513"/>
  <c r="E512"/>
  <c r="E511"/>
  <c r="D510"/>
  <c r="C510"/>
  <c r="E509"/>
  <c r="D508"/>
  <c r="C508"/>
  <c r="E507"/>
  <c r="D506"/>
  <c r="C506"/>
  <c r="E505"/>
  <c r="E504"/>
  <c r="E503"/>
  <c r="E502"/>
  <c r="D501"/>
  <c r="C501"/>
  <c r="E500"/>
  <c r="E499"/>
  <c r="D498"/>
  <c r="C498"/>
  <c r="E497"/>
  <c r="E496"/>
  <c r="E495"/>
  <c r="E494"/>
  <c r="E493"/>
  <c r="D492"/>
  <c r="C492"/>
  <c r="E491"/>
  <c r="D490"/>
  <c r="C490"/>
  <c r="E489"/>
  <c r="D488"/>
  <c r="C488"/>
  <c r="E487"/>
  <c r="E486"/>
  <c r="E485"/>
  <c r="E484"/>
  <c r="E483"/>
  <c r="D482"/>
  <c r="C482"/>
  <c r="E481"/>
  <c r="E480"/>
  <c r="E479"/>
  <c r="E478"/>
  <c r="E477"/>
  <c r="D476"/>
  <c r="C476"/>
  <c r="E475"/>
  <c r="D474"/>
  <c r="C474"/>
  <c r="E473"/>
  <c r="D472"/>
  <c r="C472"/>
  <c r="E471"/>
  <c r="D470"/>
  <c r="C470"/>
  <c r="E469"/>
  <c r="E468"/>
  <c r="E467"/>
  <c r="E466"/>
  <c r="D465"/>
  <c r="C465"/>
  <c r="E464"/>
  <c r="D463"/>
  <c r="C463"/>
  <c r="E462"/>
  <c r="D461"/>
  <c r="C461"/>
  <c r="E460"/>
  <c r="E459"/>
  <c r="D458"/>
  <c r="C458"/>
  <c r="E457"/>
  <c r="D456"/>
  <c r="C456"/>
  <c r="E455"/>
  <c r="E454"/>
  <c r="E453"/>
  <c r="E452"/>
  <c r="E451"/>
  <c r="D450"/>
  <c r="C450"/>
  <c r="E449"/>
  <c r="D448"/>
  <c r="C448"/>
  <c r="E447"/>
  <c r="D446"/>
  <c r="C446"/>
  <c r="E445"/>
  <c r="E444"/>
  <c r="D443"/>
  <c r="C443"/>
  <c r="E442"/>
  <c r="E441"/>
  <c r="D440"/>
  <c r="C440"/>
  <c r="E438"/>
  <c r="D437"/>
  <c r="C437"/>
  <c r="E436"/>
  <c r="E435"/>
  <c r="D434"/>
  <c r="C434"/>
  <c r="E433"/>
  <c r="E432"/>
  <c r="D431"/>
  <c r="C431"/>
  <c r="E430"/>
  <c r="E429"/>
  <c r="D428"/>
  <c r="C428"/>
  <c r="E427"/>
  <c r="D426"/>
  <c r="C426"/>
  <c r="E424"/>
  <c r="D419"/>
  <c r="C419"/>
  <c r="E418"/>
  <c r="E417"/>
  <c r="E416"/>
  <c r="E415"/>
  <c r="E414"/>
  <c r="D413"/>
  <c r="C413"/>
  <c r="E412"/>
  <c r="D410"/>
  <c r="C410"/>
  <c r="E409"/>
  <c r="E408"/>
  <c r="E407"/>
  <c r="E406"/>
  <c r="E405"/>
  <c r="D404"/>
  <c r="C404"/>
  <c r="E403"/>
  <c r="E402"/>
  <c r="E401"/>
  <c r="E400"/>
  <c r="E399"/>
  <c r="D398"/>
  <c r="C398"/>
  <c r="E397"/>
  <c r="E396"/>
  <c r="E395"/>
  <c r="E394"/>
  <c r="E393"/>
  <c r="D392"/>
  <c r="C392"/>
  <c r="E391"/>
  <c r="D389"/>
  <c r="C389"/>
  <c r="E388"/>
  <c r="E387"/>
  <c r="E386"/>
  <c r="E385"/>
  <c r="D384"/>
  <c r="C384"/>
  <c r="E383"/>
  <c r="D381"/>
  <c r="C381"/>
  <c r="E380"/>
  <c r="E379"/>
  <c r="D377"/>
  <c r="C377"/>
  <c r="E376"/>
  <c r="E375"/>
  <c r="D373"/>
  <c r="C373"/>
  <c r="E372"/>
  <c r="D365"/>
  <c r="C365"/>
  <c r="E364"/>
  <c r="D362"/>
  <c r="C362"/>
  <c r="E359"/>
  <c r="E358"/>
  <c r="D356"/>
  <c r="C356"/>
  <c r="E355"/>
  <c r="E354"/>
  <c r="D352"/>
  <c r="C352"/>
  <c r="E351"/>
  <c r="E350"/>
  <c r="D348"/>
  <c r="C348"/>
  <c r="E347"/>
  <c r="E346"/>
  <c r="E345"/>
  <c r="D338"/>
  <c r="C338"/>
  <c r="E337"/>
  <c r="D335"/>
  <c r="C335"/>
  <c r="E334"/>
  <c r="E333"/>
  <c r="E332"/>
  <c r="E331"/>
  <c r="D330"/>
  <c r="C330"/>
  <c r="E329"/>
  <c r="E328"/>
  <c r="E327"/>
  <c r="D326"/>
  <c r="C326"/>
  <c r="E325"/>
  <c r="E324"/>
  <c r="E323"/>
  <c r="E322"/>
  <c r="E321"/>
  <c r="D320"/>
  <c r="C320"/>
  <c r="E319"/>
  <c r="E318"/>
  <c r="D311"/>
  <c r="C311"/>
  <c r="E310"/>
  <c r="D308"/>
  <c r="C308"/>
  <c r="E307"/>
  <c r="E306"/>
  <c r="E305"/>
  <c r="D304"/>
  <c r="C304"/>
  <c r="E303"/>
  <c r="D301"/>
  <c r="C301"/>
  <c r="E300"/>
  <c r="D298"/>
  <c r="C298"/>
  <c r="E294"/>
  <c r="E293"/>
  <c r="D292"/>
  <c r="C292"/>
  <c r="E291"/>
  <c r="E290"/>
  <c r="E289"/>
  <c r="E288"/>
  <c r="E287"/>
  <c r="D286"/>
  <c r="C286"/>
  <c r="E285"/>
  <c r="E284"/>
  <c r="D282"/>
  <c r="C282"/>
  <c r="E281"/>
  <c r="D274"/>
  <c r="C274"/>
  <c r="E273"/>
  <c r="D271"/>
  <c r="C271"/>
  <c r="E270"/>
  <c r="D268"/>
  <c r="C268"/>
  <c r="E267"/>
  <c r="E266"/>
  <c r="E265"/>
  <c r="E264"/>
  <c r="D263"/>
  <c r="C263"/>
  <c r="E262"/>
  <c r="E261"/>
  <c r="E260"/>
  <c r="D258"/>
  <c r="C258"/>
  <c r="E257"/>
  <c r="E256"/>
  <c r="E255"/>
  <c r="D254"/>
  <c r="C254"/>
  <c r="E253"/>
  <c r="D252"/>
  <c r="C252"/>
  <c r="E251"/>
  <c r="E250"/>
  <c r="D249"/>
  <c r="C249"/>
  <c r="E248"/>
  <c r="D246"/>
  <c r="C246"/>
  <c r="E245"/>
  <c r="E244"/>
  <c r="E243"/>
  <c r="D242"/>
  <c r="C242"/>
  <c r="E241"/>
  <c r="D240"/>
  <c r="C240"/>
  <c r="E239"/>
  <c r="D237"/>
  <c r="C237"/>
  <c r="E236"/>
  <c r="E235"/>
  <c r="D234"/>
  <c r="C234"/>
  <c r="E233"/>
  <c r="D232"/>
  <c r="C232"/>
  <c r="E231"/>
  <c r="E230"/>
  <c r="E229"/>
  <c r="D222"/>
  <c r="C222"/>
  <c r="E220"/>
  <c r="E219"/>
  <c r="D217"/>
  <c r="C217"/>
  <c r="E216"/>
  <c r="D214"/>
  <c r="C214"/>
  <c r="E213"/>
  <c r="D211"/>
  <c r="C211"/>
  <c r="E210"/>
  <c r="E209"/>
  <c r="E208"/>
  <c r="D206"/>
  <c r="C206"/>
  <c r="E205"/>
  <c r="D203"/>
  <c r="C203"/>
  <c r="E202"/>
  <c r="E201"/>
  <c r="E200"/>
  <c r="D199"/>
  <c r="C199"/>
  <c r="E198"/>
  <c r="E197"/>
  <c r="E196"/>
  <c r="E195"/>
  <c r="D194"/>
  <c r="C194"/>
  <c r="E193"/>
  <c r="E192"/>
  <c r="C185"/>
  <c r="E184"/>
  <c r="E183"/>
  <c r="C182"/>
  <c r="E181"/>
  <c r="C180"/>
  <c r="E179"/>
  <c r="C177"/>
  <c r="E176"/>
  <c r="C174"/>
  <c r="E172"/>
  <c r="E170"/>
  <c r="E168"/>
  <c r="C167"/>
  <c r="C165"/>
  <c r="E164"/>
  <c r="E163"/>
  <c r="E162"/>
  <c r="E161"/>
  <c r="E160"/>
  <c r="C21"/>
  <c r="C154"/>
  <c r="E152"/>
  <c r="E151"/>
  <c r="E150"/>
  <c r="E149"/>
  <c r="C148"/>
  <c r="E147"/>
  <c r="E146"/>
  <c r="C145"/>
  <c r="E144"/>
  <c r="E143"/>
  <c r="C142"/>
  <c r="E141"/>
  <c r="E140"/>
  <c r="E134"/>
  <c r="E132"/>
  <c r="E130"/>
  <c r="E128"/>
  <c r="E126"/>
  <c r="E124"/>
  <c r="E123"/>
  <c r="E122"/>
  <c r="E121"/>
  <c r="E119"/>
  <c r="E117"/>
  <c r="E115"/>
  <c r="E113"/>
  <c r="E111"/>
  <c r="E109"/>
  <c r="E107"/>
  <c r="E105"/>
  <c r="E103"/>
  <c r="E101"/>
  <c r="E99"/>
  <c r="E97"/>
  <c r="E95"/>
  <c r="E93"/>
  <c r="E92"/>
  <c r="E91"/>
  <c r="E90"/>
  <c r="E88"/>
  <c r="E87"/>
  <c r="E86"/>
  <c r="E85"/>
  <c r="E83"/>
  <c r="E81"/>
  <c r="E79"/>
  <c r="E77"/>
  <c r="E75"/>
  <c r="E73"/>
  <c r="E72"/>
  <c r="E71"/>
  <c r="E70"/>
  <c r="E69"/>
  <c r="E68"/>
  <c r="E66"/>
  <c r="E65"/>
  <c r="E64"/>
  <c r="E63"/>
  <c r="E62"/>
  <c r="E61"/>
  <c r="E60"/>
  <c r="E59"/>
  <c r="E58"/>
  <c r="E57"/>
  <c r="E56"/>
  <c r="E55"/>
  <c r="E54"/>
  <c r="E52"/>
  <c r="E51"/>
  <c r="E50"/>
  <c r="E49"/>
  <c r="E48"/>
  <c r="E47"/>
  <c r="E46"/>
  <c r="E45"/>
  <c r="E44"/>
  <c r="E43"/>
  <c r="E42"/>
  <c r="E41"/>
  <c r="E40"/>
  <c r="E38"/>
  <c r="E36"/>
  <c r="E35"/>
  <c r="E34"/>
  <c r="E33"/>
  <c r="E32"/>
  <c r="E31"/>
  <c r="E30"/>
  <c r="E29"/>
  <c r="E28"/>
  <c r="E27"/>
  <c r="E26"/>
  <c r="E25"/>
  <c r="E24"/>
  <c r="E23"/>
  <c r="E22"/>
  <c r="E20"/>
  <c r="E18"/>
  <c r="E17"/>
  <c r="E16"/>
  <c r="E15"/>
  <c r="E14"/>
  <c r="E13"/>
  <c r="E12"/>
  <c r="E11"/>
  <c r="E10"/>
  <c r="E9"/>
  <c r="E8"/>
  <c r="E7"/>
  <c r="E6"/>
  <c r="D75" i="1"/>
  <c r="E75"/>
  <c r="D76"/>
  <c r="E76"/>
  <c r="D7"/>
  <c r="D8"/>
  <c r="H116"/>
  <c r="I116" s="1"/>
  <c r="G116"/>
  <c r="E116"/>
  <c r="F116" s="1"/>
  <c r="D116"/>
  <c r="H115"/>
  <c r="I115" s="1"/>
  <c r="G115"/>
  <c r="E115"/>
  <c r="D115"/>
  <c r="H114"/>
  <c r="I114" s="1"/>
  <c r="G114"/>
  <c r="E114"/>
  <c r="D114"/>
  <c r="H113"/>
  <c r="I113" s="1"/>
  <c r="G113"/>
  <c r="E113"/>
  <c r="F113" s="1"/>
  <c r="D113"/>
  <c r="H112"/>
  <c r="I112" s="1"/>
  <c r="G112"/>
  <c r="E112"/>
  <c r="F112" s="1"/>
  <c r="D112"/>
  <c r="H111"/>
  <c r="I111" s="1"/>
  <c r="G111"/>
  <c r="E111"/>
  <c r="F111" s="1"/>
  <c r="D111"/>
  <c r="H110"/>
  <c r="I110" s="1"/>
  <c r="G110"/>
  <c r="E110"/>
  <c r="F110" s="1"/>
  <c r="D110"/>
  <c r="H109"/>
  <c r="I109" s="1"/>
  <c r="G109"/>
  <c r="E109"/>
  <c r="F109" s="1"/>
  <c r="D109"/>
  <c r="H108"/>
  <c r="I108" s="1"/>
  <c r="G108"/>
  <c r="E108"/>
  <c r="F108" s="1"/>
  <c r="D108"/>
  <c r="H107"/>
  <c r="I107" s="1"/>
  <c r="G107"/>
  <c r="E107"/>
  <c r="F107" s="1"/>
  <c r="D107"/>
  <c r="H106"/>
  <c r="I106" s="1"/>
  <c r="G106"/>
  <c r="E106"/>
  <c r="F106" s="1"/>
  <c r="D106"/>
  <c r="H105"/>
  <c r="I105" s="1"/>
  <c r="G105"/>
  <c r="E105"/>
  <c r="F105" s="1"/>
  <c r="D105"/>
  <c r="H104"/>
  <c r="I104" s="1"/>
  <c r="G104"/>
  <c r="E104"/>
  <c r="F104" s="1"/>
  <c r="D104"/>
  <c r="H103"/>
  <c r="I103" s="1"/>
  <c r="G103"/>
  <c r="E103"/>
  <c r="F103" s="1"/>
  <c r="D103"/>
  <c r="H102"/>
  <c r="I102" s="1"/>
  <c r="G102"/>
  <c r="E102"/>
  <c r="D102"/>
  <c r="H101"/>
  <c r="G101"/>
  <c r="E101"/>
  <c r="D101"/>
  <c r="H100"/>
  <c r="G100"/>
  <c r="E100"/>
  <c r="D100"/>
  <c r="H99"/>
  <c r="G99"/>
  <c r="E99"/>
  <c r="D99"/>
  <c r="H98"/>
  <c r="G98"/>
  <c r="E98"/>
  <c r="D98"/>
  <c r="H97"/>
  <c r="G97"/>
  <c r="E97"/>
  <c r="D97"/>
  <c r="H96"/>
  <c r="G96"/>
  <c r="E96"/>
  <c r="D96"/>
  <c r="H95"/>
  <c r="G95"/>
  <c r="E95"/>
  <c r="D95"/>
  <c r="H94"/>
  <c r="G94"/>
  <c r="E94"/>
  <c r="D94"/>
  <c r="H93"/>
  <c r="G93"/>
  <c r="E93"/>
  <c r="D93"/>
  <c r="H92"/>
  <c r="G92"/>
  <c r="E92"/>
  <c r="D92"/>
  <c r="H91"/>
  <c r="G91"/>
  <c r="E91"/>
  <c r="D91"/>
  <c r="H90"/>
  <c r="G90"/>
  <c r="E90"/>
  <c r="D90"/>
  <c r="H89"/>
  <c r="G89"/>
  <c r="E89"/>
  <c r="D89"/>
  <c r="H88"/>
  <c r="G88"/>
  <c r="E88"/>
  <c r="D88"/>
  <c r="H87"/>
  <c r="G87"/>
  <c r="E87"/>
  <c r="D87"/>
  <c r="H86"/>
  <c r="G86"/>
  <c r="E86"/>
  <c r="D86"/>
  <c r="H85"/>
  <c r="G85"/>
  <c r="E85"/>
  <c r="D85"/>
  <c r="H84"/>
  <c r="G84"/>
  <c r="E84"/>
  <c r="D84"/>
  <c r="H83"/>
  <c r="G83"/>
  <c r="E83"/>
  <c r="D83"/>
  <c r="H82"/>
  <c r="G82"/>
  <c r="E82"/>
  <c r="D82"/>
  <c r="H81"/>
  <c r="G81"/>
  <c r="E81"/>
  <c r="D81"/>
  <c r="H80"/>
  <c r="G80"/>
  <c r="E80"/>
  <c r="D80"/>
  <c r="H79"/>
  <c r="G79"/>
  <c r="E79"/>
  <c r="D79"/>
  <c r="H78"/>
  <c r="G78"/>
  <c r="E78"/>
  <c r="D78"/>
  <c r="H77"/>
  <c r="G77"/>
  <c r="E77"/>
  <c r="D77"/>
  <c r="H76"/>
  <c r="J76" s="1"/>
  <c r="G76"/>
  <c r="H75"/>
  <c r="J75" s="1"/>
  <c r="G75"/>
  <c r="H74"/>
  <c r="J74" s="1"/>
  <c r="G74"/>
  <c r="H73"/>
  <c r="J73" s="1"/>
  <c r="G73"/>
  <c r="H72"/>
  <c r="J72" s="1"/>
  <c r="G72"/>
  <c r="H71"/>
  <c r="J71" s="1"/>
  <c r="G71"/>
  <c r="H70"/>
  <c r="J70" s="1"/>
  <c r="G70"/>
  <c r="H69"/>
  <c r="J69" s="1"/>
  <c r="G69"/>
  <c r="H68"/>
  <c r="J68" s="1"/>
  <c r="G68"/>
  <c r="H67"/>
  <c r="J67" s="1"/>
  <c r="G67"/>
  <c r="H66"/>
  <c r="J66" s="1"/>
  <c r="G66"/>
  <c r="H65"/>
  <c r="J65" s="1"/>
  <c r="G65"/>
  <c r="H64"/>
  <c r="J64" s="1"/>
  <c r="G64"/>
  <c r="H63"/>
  <c r="J63" s="1"/>
  <c r="G63"/>
  <c r="H62"/>
  <c r="J62" s="1"/>
  <c r="G62"/>
  <c r="H61"/>
  <c r="J61" s="1"/>
  <c r="G61"/>
  <c r="H60"/>
  <c r="J60" s="1"/>
  <c r="G60"/>
  <c r="H59"/>
  <c r="I59" s="1"/>
  <c r="G59"/>
  <c r="F59"/>
  <c r="H58"/>
  <c r="G58"/>
  <c r="F58"/>
  <c r="H57"/>
  <c r="I57" s="1"/>
  <c r="G57"/>
  <c r="F57"/>
  <c r="H56"/>
  <c r="G56"/>
  <c r="F56"/>
  <c r="H55"/>
  <c r="I55" s="1"/>
  <c r="G55"/>
  <c r="F55"/>
  <c r="H54"/>
  <c r="G54"/>
  <c r="F54"/>
  <c r="H53"/>
  <c r="I53" s="1"/>
  <c r="G53"/>
  <c r="F53"/>
  <c r="H52"/>
  <c r="G52"/>
  <c r="F52"/>
  <c r="H51"/>
  <c r="I51" s="1"/>
  <c r="G51"/>
  <c r="F51"/>
  <c r="H50"/>
  <c r="G50"/>
  <c r="F50"/>
  <c r="H49"/>
  <c r="I49" s="1"/>
  <c r="G49"/>
  <c r="F49"/>
  <c r="H48"/>
  <c r="G48"/>
  <c r="F48"/>
  <c r="H47"/>
  <c r="I47" s="1"/>
  <c r="G47"/>
  <c r="F47"/>
  <c r="H46"/>
  <c r="G46"/>
  <c r="F46"/>
  <c r="H45"/>
  <c r="I45" s="1"/>
  <c r="G45"/>
  <c r="F45"/>
  <c r="H44"/>
  <c r="G44"/>
  <c r="F44"/>
  <c r="H43"/>
  <c r="I43" s="1"/>
  <c r="G43"/>
  <c r="F43"/>
  <c r="H42"/>
  <c r="G42"/>
  <c r="F42"/>
  <c r="H41"/>
  <c r="I41" s="1"/>
  <c r="G41"/>
  <c r="F41"/>
  <c r="H40"/>
  <c r="G40"/>
  <c r="F40"/>
  <c r="H39"/>
  <c r="I39" s="1"/>
  <c r="G39"/>
  <c r="F39"/>
  <c r="H38"/>
  <c r="G38"/>
  <c r="F38"/>
  <c r="H37"/>
  <c r="I37" s="1"/>
  <c r="G37"/>
  <c r="F37"/>
  <c r="H36"/>
  <c r="G36"/>
  <c r="F36"/>
  <c r="H35"/>
  <c r="I35" s="1"/>
  <c r="G35"/>
  <c r="F35"/>
  <c r="H34"/>
  <c r="G34"/>
  <c r="F34"/>
  <c r="H33"/>
  <c r="I33" s="1"/>
  <c r="G33"/>
  <c r="F33"/>
  <c r="H32"/>
  <c r="G32"/>
  <c r="H31"/>
  <c r="G31"/>
  <c r="H30"/>
  <c r="G30"/>
  <c r="F30"/>
  <c r="H29"/>
  <c r="I29" s="1"/>
  <c r="G29"/>
  <c r="F29"/>
  <c r="H28"/>
  <c r="G28"/>
  <c r="F28"/>
  <c r="H27"/>
  <c r="I27" s="1"/>
  <c r="G27"/>
  <c r="F27"/>
  <c r="H26"/>
  <c r="G26"/>
  <c r="F26"/>
  <c r="H25"/>
  <c r="I25" s="1"/>
  <c r="G25"/>
  <c r="D25"/>
  <c r="H24"/>
  <c r="G24"/>
  <c r="F24"/>
  <c r="H23"/>
  <c r="I23" s="1"/>
  <c r="G23"/>
  <c r="F23"/>
  <c r="H22"/>
  <c r="G22"/>
  <c r="D22"/>
  <c r="H21"/>
  <c r="I21" s="1"/>
  <c r="G21"/>
  <c r="F21"/>
  <c r="H20"/>
  <c r="G20"/>
  <c r="F20"/>
  <c r="H19"/>
  <c r="I19" s="1"/>
  <c r="G19"/>
  <c r="F19"/>
  <c r="H18"/>
  <c r="G18"/>
  <c r="F18"/>
  <c r="H17"/>
  <c r="I17" s="1"/>
  <c r="G17"/>
  <c r="F17"/>
  <c r="H16"/>
  <c r="G16"/>
  <c r="F16"/>
  <c r="H15"/>
  <c r="I15" s="1"/>
  <c r="G15"/>
  <c r="D15"/>
  <c r="H14"/>
  <c r="G14"/>
  <c r="F14"/>
  <c r="H13"/>
  <c r="I13" s="1"/>
  <c r="G13"/>
  <c r="F13"/>
  <c r="H12"/>
  <c r="G12"/>
  <c r="H11"/>
  <c r="G11"/>
  <c r="H10"/>
  <c r="G10"/>
  <c r="H9"/>
  <c r="G9"/>
  <c r="F9"/>
  <c r="H8"/>
  <c r="I8" s="1"/>
  <c r="G8"/>
  <c r="H7"/>
  <c r="I7" s="1"/>
  <c r="G7"/>
  <c r="G6"/>
  <c r="H5"/>
  <c r="G5"/>
  <c r="F5"/>
  <c r="E254" i="2" l="1"/>
  <c r="E274"/>
  <c r="E252"/>
  <c r="E271"/>
  <c r="E292"/>
  <c r="E301"/>
  <c r="E308"/>
  <c r="E482"/>
  <c r="E490"/>
  <c r="E498"/>
  <c r="E501"/>
  <c r="E506"/>
  <c r="E510"/>
  <c r="E515"/>
  <c r="E611"/>
  <c r="E615"/>
  <c r="E618"/>
  <c r="E621"/>
  <c r="E626"/>
  <c r="E636"/>
  <c r="E639"/>
  <c r="E654"/>
  <c r="E753"/>
  <c r="E760"/>
  <c r="E764"/>
  <c r="E767"/>
  <c r="E770"/>
  <c r="E199"/>
  <c r="E203"/>
  <c r="E206"/>
  <c r="E211"/>
  <c r="E214"/>
  <c r="E217"/>
  <c r="E222"/>
  <c r="E234"/>
  <c r="E237"/>
  <c r="E240"/>
  <c r="E242"/>
  <c r="E249"/>
  <c r="E311"/>
  <c r="E320"/>
  <c r="E326"/>
  <c r="E688"/>
  <c r="E692"/>
  <c r="E731"/>
  <c r="E142"/>
  <c r="E177"/>
  <c r="E180"/>
  <c r="E182"/>
  <c r="E185"/>
  <c r="E232"/>
  <c r="E246"/>
  <c r="E258"/>
  <c r="E263"/>
  <c r="E268"/>
  <c r="E282"/>
  <c r="E286"/>
  <c r="E298"/>
  <c r="E304"/>
  <c r="E657"/>
  <c r="E661"/>
  <c r="E665"/>
  <c r="E676"/>
  <c r="E679"/>
  <c r="E690"/>
  <c r="E330"/>
  <c r="E335"/>
  <c r="E338"/>
  <c r="E431"/>
  <c r="E488"/>
  <c r="E492"/>
  <c r="E508"/>
  <c r="E517"/>
  <c r="E554"/>
  <c r="E568"/>
  <c r="E571"/>
  <c r="E586"/>
  <c r="E589"/>
  <c r="E592"/>
  <c r="E642"/>
  <c r="E755"/>
  <c r="E758"/>
  <c r="E762"/>
  <c r="E772"/>
  <c r="E352"/>
  <c r="E356"/>
  <c r="E373"/>
  <c r="E377"/>
  <c r="E381"/>
  <c r="E694"/>
  <c r="E700"/>
  <c r="E702"/>
  <c r="E707"/>
  <c r="E709"/>
  <c r="E712"/>
  <c r="E148"/>
  <c r="E167"/>
  <c r="E174"/>
  <c r="E194"/>
  <c r="E384"/>
  <c r="E389"/>
  <c r="E392"/>
  <c r="E398"/>
  <c r="E404"/>
  <c r="E410"/>
  <c r="E413"/>
  <c r="E419"/>
  <c r="E426"/>
  <c r="E428"/>
  <c r="E434"/>
  <c r="E437"/>
  <c r="E440"/>
  <c r="E443"/>
  <c r="E446"/>
  <c r="E448"/>
  <c r="E450"/>
  <c r="E456"/>
  <c r="E458"/>
  <c r="E461"/>
  <c r="E463"/>
  <c r="E465"/>
  <c r="E470"/>
  <c r="E472"/>
  <c r="E474"/>
  <c r="E476"/>
  <c r="E530"/>
  <c r="E535"/>
  <c r="E538"/>
  <c r="E542"/>
  <c r="E546"/>
  <c r="E551"/>
  <c r="E574"/>
  <c r="E577"/>
  <c r="E580"/>
  <c r="E583"/>
  <c r="E600"/>
  <c r="E605"/>
  <c r="E668"/>
  <c r="E362"/>
  <c r="E365"/>
  <c r="E720"/>
  <c r="E725"/>
  <c r="E733"/>
  <c r="E745"/>
  <c r="E748"/>
  <c r="E741"/>
  <c r="E651"/>
  <c r="E565"/>
  <c r="E526"/>
  <c r="E348"/>
  <c r="E165"/>
  <c r="E145"/>
  <c r="E154"/>
  <c r="F76" i="1"/>
  <c r="J77"/>
  <c r="J78"/>
  <c r="J79"/>
  <c r="J80"/>
  <c r="J81"/>
  <c r="J82"/>
  <c r="J83"/>
  <c r="F114"/>
  <c r="F115"/>
  <c r="J84"/>
  <c r="J85"/>
  <c r="J86"/>
  <c r="J87"/>
  <c r="I5"/>
  <c r="I9"/>
  <c r="I10"/>
  <c r="I11"/>
  <c r="I12"/>
  <c r="I14"/>
  <c r="I16"/>
  <c r="I18"/>
  <c r="I20"/>
  <c r="I22"/>
  <c r="I24"/>
  <c r="I26"/>
  <c r="I28"/>
  <c r="I30"/>
  <c r="I31"/>
  <c r="I32"/>
  <c r="I34"/>
  <c r="I36"/>
  <c r="I38"/>
  <c r="I40"/>
  <c r="I42"/>
  <c r="I44"/>
  <c r="I46"/>
  <c r="I48"/>
  <c r="I50"/>
  <c r="I52"/>
  <c r="I54"/>
  <c r="I56"/>
  <c r="I58"/>
  <c r="J88"/>
  <c r="J89"/>
  <c r="J90"/>
  <c r="J91"/>
  <c r="J92"/>
  <c r="J93"/>
  <c r="J94"/>
  <c r="J95"/>
  <c r="J96"/>
  <c r="J97"/>
  <c r="J98"/>
  <c r="J99"/>
  <c r="J100"/>
  <c r="J101"/>
  <c r="F102"/>
  <c r="F60"/>
  <c r="I60"/>
  <c r="F61"/>
  <c r="I61"/>
  <c r="F62"/>
  <c r="I62"/>
  <c r="I63"/>
  <c r="I64"/>
  <c r="F65"/>
  <c r="I65"/>
  <c r="F66"/>
  <c r="I66"/>
  <c r="F67"/>
  <c r="I67"/>
  <c r="F68"/>
  <c r="I68"/>
  <c r="F69"/>
  <c r="I69"/>
  <c r="F70"/>
  <c r="I70"/>
  <c r="F71"/>
  <c r="I71"/>
  <c r="F72"/>
  <c r="I72"/>
  <c r="F73"/>
  <c r="I73"/>
  <c r="F74"/>
  <c r="I74"/>
  <c r="F75"/>
  <c r="I75"/>
  <c r="I76"/>
  <c r="F77"/>
  <c r="I77"/>
  <c r="F78"/>
  <c r="I78"/>
  <c r="F79"/>
  <c r="I79"/>
  <c r="F80"/>
  <c r="I80"/>
  <c r="F81"/>
  <c r="I81"/>
  <c r="F82"/>
  <c r="I82"/>
  <c r="F83"/>
  <c r="I83"/>
  <c r="F84"/>
  <c r="I84"/>
  <c r="F85"/>
  <c r="I85"/>
  <c r="F86"/>
  <c r="I86"/>
  <c r="F87"/>
  <c r="I87"/>
  <c r="F88"/>
  <c r="I88"/>
  <c r="F89"/>
  <c r="I89"/>
  <c r="F90"/>
  <c r="I90"/>
  <c r="F91"/>
  <c r="I91"/>
  <c r="F92"/>
  <c r="I92"/>
  <c r="F93"/>
  <c r="I93"/>
  <c r="F94"/>
  <c r="I94"/>
  <c r="F95"/>
  <c r="I95"/>
  <c r="F96"/>
  <c r="I96"/>
  <c r="F97"/>
  <c r="I97"/>
  <c r="F98"/>
  <c r="I98"/>
  <c r="F99"/>
  <c r="I99"/>
  <c r="F100"/>
  <c r="I100"/>
  <c r="F101"/>
  <c r="I10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102"/>
  <c r="J103"/>
  <c r="J104"/>
  <c r="J105"/>
  <c r="J106"/>
  <c r="J107"/>
  <c r="J108"/>
  <c r="J109"/>
  <c r="J110"/>
  <c r="J111"/>
  <c r="J112"/>
  <c r="J113"/>
  <c r="J114"/>
  <c r="J115"/>
  <c r="J116"/>
</calcChain>
</file>

<file path=xl/sharedStrings.xml><?xml version="1.0" encoding="utf-8"?>
<sst xmlns="http://schemas.openxmlformats.org/spreadsheetml/2006/main" count="1326" uniqueCount="336">
  <si>
    <t>Автошколы</t>
  </si>
  <si>
    <t>КАТЕГОРИИ</t>
  </si>
  <si>
    <t>Вождение</t>
  </si>
  <si>
    <t>Общий</t>
  </si>
  <si>
    <t>2 этап</t>
  </si>
  <si>
    <t>Сдавало</t>
  </si>
  <si>
    <t>Сдало</t>
  </si>
  <si>
    <t>% сдачи</t>
  </si>
  <si>
    <t xml:space="preserve">ЧГАА  </t>
  </si>
  <si>
    <t>В</t>
  </si>
  <si>
    <t>С</t>
  </si>
  <si>
    <t>Д</t>
  </si>
  <si>
    <t>Е</t>
  </si>
  <si>
    <t>ИТОГО</t>
  </si>
  <si>
    <t>Челяб ГЭТ</t>
  </si>
  <si>
    <t>ТРОЛЛЕЙБУС</t>
  </si>
  <si>
    <t>ТРАМВАЙ</t>
  </si>
  <si>
    <t>ЮУМК</t>
  </si>
  <si>
    <t>ЧАТТ</t>
  </si>
  <si>
    <t>ЮУрГУ</t>
  </si>
  <si>
    <t>ПУ-20</t>
  </si>
  <si>
    <t>ЮУРГТК</t>
  </si>
  <si>
    <t>ЧДСТ</t>
  </si>
  <si>
    <t>ЧПК</t>
  </si>
  <si>
    <t>ЧМТТ</t>
  </si>
  <si>
    <t>C</t>
  </si>
  <si>
    <t>ЧТП</t>
  </si>
  <si>
    <t>МОУ ЛИЦ 142</t>
  </si>
  <si>
    <t>МАОУ СОШ 108</t>
  </si>
  <si>
    <t>ЧОТШ</t>
  </si>
  <si>
    <t>А</t>
  </si>
  <si>
    <t xml:space="preserve">ЧАШ </t>
  </si>
  <si>
    <t>D</t>
  </si>
  <si>
    <t>E</t>
  </si>
  <si>
    <t>ЧШСП</t>
  </si>
  <si>
    <t>ВОА</t>
  </si>
  <si>
    <t>ЧУКК</t>
  </si>
  <si>
    <t>УПК</t>
  </si>
  <si>
    <t>СДЮСТШ</t>
  </si>
  <si>
    <t>ТИШ (ПУИ-2)</t>
  </si>
  <si>
    <t xml:space="preserve">Кафс </t>
  </si>
  <si>
    <t>АУК</t>
  </si>
  <si>
    <t>Метар</t>
  </si>
  <si>
    <t>ЛЕНА-С</t>
  </si>
  <si>
    <t>ЭКИПАЖ</t>
  </si>
  <si>
    <t>ПРЕСТИЖ-АВТО</t>
  </si>
  <si>
    <t>ДУЭТ</t>
  </si>
  <si>
    <t>Клаксон</t>
  </si>
  <si>
    <t>Викинг</t>
  </si>
  <si>
    <t>КАШ</t>
  </si>
  <si>
    <t>Перспектива</t>
  </si>
  <si>
    <t>Автокурсы</t>
  </si>
  <si>
    <t>Проспект</t>
  </si>
  <si>
    <t>Автокласс плюс</t>
  </si>
  <si>
    <t>Солекс</t>
  </si>
  <si>
    <t>Авангард</t>
  </si>
  <si>
    <t>Артэс</t>
  </si>
  <si>
    <t>Аракс</t>
  </si>
  <si>
    <t>ЦПА</t>
  </si>
  <si>
    <t>Вояж</t>
  </si>
  <si>
    <t>АБС-АВТО</t>
  </si>
  <si>
    <t>ПРОФЕСCИОНАЛ</t>
  </si>
  <si>
    <t>ЦПВ</t>
  </si>
  <si>
    <t>СИГНАЛ</t>
  </si>
  <si>
    <t>Авто Старт</t>
  </si>
  <si>
    <t>Регион 74</t>
  </si>
  <si>
    <t>Маэстро плюс</t>
  </si>
  <si>
    <t>Альянс</t>
  </si>
  <si>
    <t>АЛЬФА</t>
  </si>
  <si>
    <t>СПУТНИК</t>
  </si>
  <si>
    <t>АВТО ЛИДЕР</t>
  </si>
  <si>
    <t>ЛИДЕР</t>
  </si>
  <si>
    <t>АВТОРИТЕТ</t>
  </si>
  <si>
    <t>АБСОЛЮТ</t>
  </si>
  <si>
    <t>Автомиг</t>
  </si>
  <si>
    <t>АНОО Радуга</t>
  </si>
  <si>
    <t>НУЛЕВАЯ ВЕРСТА</t>
  </si>
  <si>
    <t>ФАВОРИТ</t>
  </si>
  <si>
    <t>ВС</t>
  </si>
  <si>
    <t>ЧЕЛЯБИНСК</t>
  </si>
  <si>
    <t>Сдача квалификационных экзаменов</t>
  </si>
  <si>
    <t>ВЕРХНИЙ УФАЛЕЙ</t>
  </si>
  <si>
    <t>Трамвай</t>
  </si>
  <si>
    <t>Tm</t>
  </si>
  <si>
    <t>Кусинская АШ г. Куса</t>
  </si>
  <si>
    <t>ЗЛАТОУСТ</t>
  </si>
  <si>
    <t>ВОА Карталы</t>
  </si>
  <si>
    <t xml:space="preserve">ВАРНЕНСКАЯ АВТОШКОЛА </t>
  </si>
  <si>
    <t>КАРТАЛЫ</t>
  </si>
  <si>
    <t>КАТАВ-ИВАНОВСК</t>
  </si>
  <si>
    <t>КОПЕЙСК</t>
  </si>
  <si>
    <t>КОРКИНО</t>
  </si>
  <si>
    <t>КРАСНОАРМЕЙКА</t>
  </si>
  <si>
    <t>СЕ</t>
  </si>
  <si>
    <t>ВЕ</t>
  </si>
  <si>
    <t>КЫШТЫМ</t>
  </si>
  <si>
    <t>МГООУ "КАСКАД"</t>
  </si>
  <si>
    <t>МАГНИТОГОРСК</t>
  </si>
  <si>
    <t>МИАСС</t>
  </si>
  <si>
    <t>Первая автошкола</t>
  </si>
  <si>
    <t>ОЗЕРСК</t>
  </si>
  <si>
    <t>САТКА</t>
  </si>
  <si>
    <t>СНЕЖИНСК</t>
  </si>
  <si>
    <t>СОСНОВКА</t>
  </si>
  <si>
    <t>ТРОИЦК</t>
  </si>
  <si>
    <t>ЧЕБАРКУЛЬ</t>
  </si>
  <si>
    <t>ЮЖНОУРАЛЬСК</t>
  </si>
  <si>
    <t>ТРЕХГОРНЫЙ</t>
  </si>
  <si>
    <t>МО ДОСААФ Карталинского района</t>
  </si>
  <si>
    <t>Качество подготовки</t>
  </si>
  <si>
    <t>0,5</t>
  </si>
  <si>
    <t>0,3%</t>
  </si>
  <si>
    <t>0,8%</t>
  </si>
  <si>
    <t>0,9%</t>
  </si>
  <si>
    <t>0,2%</t>
  </si>
  <si>
    <t>3,3%</t>
  </si>
  <si>
    <t>0,5%</t>
  </si>
  <si>
    <t>0,4%</t>
  </si>
  <si>
    <t>1,3%</t>
  </si>
  <si>
    <t>2,2%</t>
  </si>
  <si>
    <t>0,7%</t>
  </si>
  <si>
    <t>2,1%</t>
  </si>
  <si>
    <t>0,6%</t>
  </si>
  <si>
    <t>2,8%</t>
  </si>
  <si>
    <t>1,4%</t>
  </si>
  <si>
    <t>1,8%</t>
  </si>
  <si>
    <t>1,1%</t>
  </si>
  <si>
    <t>0,09%</t>
  </si>
  <si>
    <t>0,1%</t>
  </si>
  <si>
    <t>2,5%</t>
  </si>
  <si>
    <t>1,5%</t>
  </si>
  <si>
    <t>2,0%</t>
  </si>
  <si>
    <t>3,2%</t>
  </si>
  <si>
    <t xml:space="preserve">Челябинская государственная агроинженерная академия  </t>
  </si>
  <si>
    <t>МУП Челябинский городской электрический транспорт</t>
  </si>
  <si>
    <t>Южно-Уральский многопрофильный колледж</t>
  </si>
  <si>
    <t>Челябинский авто-транспортный техникум</t>
  </si>
  <si>
    <t>Южно-Уральский государственный университет</t>
  </si>
  <si>
    <t>Профессиональное училище № 20</t>
  </si>
  <si>
    <t xml:space="preserve">Южно-Уральский государственный технический колледж  </t>
  </si>
  <si>
    <t>Челябинский дорожно-строительный техникум</t>
  </si>
  <si>
    <t>Челябинский профессионально-педагогический колледж</t>
  </si>
  <si>
    <t>Челябинский механико-технологический техникум</t>
  </si>
  <si>
    <t>Челябинский политехнический техникум</t>
  </si>
  <si>
    <t>Лицей № 142</t>
  </si>
  <si>
    <t>Средняя образовательная школа № 108</t>
  </si>
  <si>
    <t>Челябинская объединенная техническая школа ДОСААФ России</t>
  </si>
  <si>
    <t>Челябинская автомобильная школа ДОСААФ России</t>
  </si>
  <si>
    <t>Челябинская школа специальной подготовки ДОСААФ России</t>
  </si>
  <si>
    <t>Автошкола ВОА</t>
  </si>
  <si>
    <t>Челябинский учебно-курсовой комбинат</t>
  </si>
  <si>
    <t xml:space="preserve"> Спортивная детская юношесткая техническая школа олимпийского резерва</t>
  </si>
  <si>
    <t>Техникум-интернат инвалидов имени И.И. Шуба</t>
  </si>
  <si>
    <t xml:space="preserve">АШ Кафс </t>
  </si>
  <si>
    <t>Автомобильный учебный комбинат</t>
  </si>
  <si>
    <t>АШ Метар</t>
  </si>
  <si>
    <t>АШ ЭКИПАЖ</t>
  </si>
  <si>
    <t>АШ ПРЕСТИЖ-АВТО</t>
  </si>
  <si>
    <t>АШ ДУЭТ</t>
  </si>
  <si>
    <t>АШ Клаксон</t>
  </si>
  <si>
    <t>АШ Викинг</t>
  </si>
  <si>
    <t>Кунашакская автомобильная школа</t>
  </si>
  <si>
    <t>АШ Перспектива</t>
  </si>
  <si>
    <t>АШ Автокурсы</t>
  </si>
  <si>
    <t>АШ Проспект</t>
  </si>
  <si>
    <t>АШ Автокласс плюс</t>
  </si>
  <si>
    <t>АШ Солекс</t>
  </si>
  <si>
    <t>АШ Авангард</t>
  </si>
  <si>
    <t>АШ Артэс</t>
  </si>
  <si>
    <t>АШ Аракс</t>
  </si>
  <si>
    <t>АШ Вояж</t>
  </si>
  <si>
    <t>АШ ПРОФЕСCИОНАЛ</t>
  </si>
  <si>
    <t>АШ Регион 74</t>
  </si>
  <si>
    <t>АШ Маэстро плюс</t>
  </si>
  <si>
    <t>АШ Альянс</t>
  </si>
  <si>
    <t>АШ СПУТНИК</t>
  </si>
  <si>
    <t>АШ АВТО ЛИДЕР</t>
  </si>
  <si>
    <t>АШ ЛИДЕР</t>
  </si>
  <si>
    <t>АШ АВТОРИТЕТ</t>
  </si>
  <si>
    <t>АШ АБСОЛЮТ</t>
  </si>
  <si>
    <t>АШ Автомиг</t>
  </si>
  <si>
    <t>АШ Радуга</t>
  </si>
  <si>
    <t>АШ НУЛЕВАЯ ВЕРСТА</t>
  </si>
  <si>
    <t>АШ ФАВОРИТ</t>
  </si>
  <si>
    <t>ДОД станция юнных техников</t>
  </si>
  <si>
    <t>местное отделение ДОСААФ России г.Верхний Уфалей</t>
  </si>
  <si>
    <t>АШ Автошкола</t>
  </si>
  <si>
    <t>Златоустовскаяобъединенная техническая школа ДОСААФ России</t>
  </si>
  <si>
    <t>филиал автошколы ВОА г. Златоуст</t>
  </si>
  <si>
    <t>Златоустовский учебно-курсовой комбинат</t>
  </si>
  <si>
    <t>АШ Магистраль г. Златоуст</t>
  </si>
  <si>
    <t>АШ Класс-Авто г. Златоуст</t>
  </si>
  <si>
    <t xml:space="preserve">Карталинский многоатраслевой техникум </t>
  </si>
  <si>
    <t xml:space="preserve">АШ ИВЭЛ  п. Бреды </t>
  </si>
  <si>
    <t>АШ 555 п. Бреды</t>
  </si>
  <si>
    <t>АШ ВИРАЖ г. Карталы</t>
  </si>
  <si>
    <t>АШ СТИЛЬ г. Карталы</t>
  </si>
  <si>
    <t>Усть-Катавский индустриально-технологический техникум</t>
  </si>
  <si>
    <t>Катав-Ивановский индустр техникум</t>
  </si>
  <si>
    <t>Юрюзаньский технологич техникум</t>
  </si>
  <si>
    <t>средняя образовательная школа №9 г.Аша</t>
  </si>
  <si>
    <t xml:space="preserve"> Межшкольный учебный комбинат  г. Усть-Катав</t>
  </si>
  <si>
    <t>местное отделение  ДОСААФ    России г. Катав-Ивановск</t>
  </si>
  <si>
    <t>филиал местного отделения  ДОСААФ    России г. Катав-Ивановска в  г. Юрюзань</t>
  </si>
  <si>
    <t>местное отделение  ДОСААФ    России  г. Аша</t>
  </si>
  <si>
    <t>филиал Златоустовского учебно-курсового комбината в г. Усть-Катав</t>
  </si>
  <si>
    <t>АШ СТИМУЛ г.Катав-Ивановск</t>
  </si>
  <si>
    <t>АШ ВИРАЖ г.Юрюзань</t>
  </si>
  <si>
    <t>Ашинский учебно-курсовой комбинат</t>
  </si>
  <si>
    <t>филиал Ашинского учебно-курсового комбината в   г.Миньяр</t>
  </si>
  <si>
    <t>филиал Ашинского учебно-курсового комбината в г. Сим</t>
  </si>
  <si>
    <t>средняя образовательная школа №  49 в г. Копейск</t>
  </si>
  <si>
    <t>Копейский политехнический колледж</t>
  </si>
  <si>
    <t>Копейская техническая школа ДОСААФ России</t>
  </si>
  <si>
    <t>АШ Вираж-плюс</t>
  </si>
  <si>
    <t>АШ Мастер-плюс</t>
  </si>
  <si>
    <t xml:space="preserve"> Копейская станция технического обслуживания</t>
  </si>
  <si>
    <t xml:space="preserve"> АШ Автомаг</t>
  </si>
  <si>
    <t>АШ Старт-плюс</t>
  </si>
  <si>
    <t>Первомайский техникум промышленных и строительных материалов</t>
  </si>
  <si>
    <t>Коркинская автомобильная школа ДОСААФ России</t>
  </si>
  <si>
    <t>ДОСААФ России Еманжелинского района</t>
  </si>
  <si>
    <t>Юнешская автомобильная школа Лада г.Еманжелинск</t>
  </si>
  <si>
    <t>АШ Абсолют   г. Коркино</t>
  </si>
  <si>
    <t xml:space="preserve"> филиал Челябинской государственной агроинженерной академии с. Миасское  </t>
  </si>
  <si>
    <t>Аргаяшский аграрный техникум</t>
  </si>
  <si>
    <t>Октябрьская средняя образовательная школа</t>
  </si>
  <si>
    <t>местное отделение ДОСААФ России по Красноармейскому району</t>
  </si>
  <si>
    <t>АШ Счастливый путь</t>
  </si>
  <si>
    <t>Кыштымский радио-механический техникум</t>
  </si>
  <si>
    <t>Каслинский промышленно-гуманитарный техникум</t>
  </si>
  <si>
    <t>местное отделение ДОСААФ России г. Касли</t>
  </si>
  <si>
    <t>филиал автошколы ВОА г.Карабаш</t>
  </si>
  <si>
    <t>филиал автошколы ВОА п.Ишалино</t>
  </si>
  <si>
    <t>Кыштымский учебно-курсовой комбинат</t>
  </si>
  <si>
    <t>АШСирена г.Кыштым</t>
  </si>
  <si>
    <t>АШ Перекресток п. Вишневогорск</t>
  </si>
  <si>
    <t>АШ Класс Авто г.Касли</t>
  </si>
  <si>
    <t>Аргаяшская автошкола</t>
  </si>
  <si>
    <t>профессиональное училище № 104 г. Магнитогорск</t>
  </si>
  <si>
    <t>средняя образовательная школа №13 г. Магнитогорск</t>
  </si>
  <si>
    <t>Верхнеуральский агротехнологический техникум - казачий кодетский корпус</t>
  </si>
  <si>
    <t>профессиональное училище № 114 г. Магнитогорск</t>
  </si>
  <si>
    <t xml:space="preserve">Магнитогорский строительно-монтажный техникум </t>
  </si>
  <si>
    <t>Агаповский межшкольный учебный комбинат</t>
  </si>
  <si>
    <t>профессиональное училище № 115 г. Магнитогорск</t>
  </si>
  <si>
    <t>профессиональное училище № 67 г. Магнитогорск</t>
  </si>
  <si>
    <t>Учебный центр  Верхнеуральска</t>
  </si>
  <si>
    <t xml:space="preserve">местное отделение ДОСААФ России Ленинского района Магнитогорска    </t>
  </si>
  <si>
    <t xml:space="preserve">Магнитогорская  объединенная техническая школа ДОСААФ России                                        </t>
  </si>
  <si>
    <t>Магнитогорская городская организация  ВОА</t>
  </si>
  <si>
    <t>АШ Профессионал</t>
  </si>
  <si>
    <t>АШ Приоритет</t>
  </si>
  <si>
    <t>АШ Стимул</t>
  </si>
  <si>
    <t>АШ Автосервис-плюс</t>
  </si>
  <si>
    <t>АШ Азимут-регион</t>
  </si>
  <si>
    <t>муниципальное предприятие  "МАГГОРТРАНС"</t>
  </si>
  <si>
    <t xml:space="preserve"> АШ Фершампенуаз</t>
  </si>
  <si>
    <t>АШ ААР</t>
  </si>
  <si>
    <t>Спортивный клуб Металлург Магнитогорск</t>
  </si>
  <si>
    <t>учебный центр СТК КАСКАД</t>
  </si>
  <si>
    <t>учебный центр Азимут</t>
  </si>
  <si>
    <t>АШ СТАРТ-АВТО</t>
  </si>
  <si>
    <t>АШ АВТОШКОЛА-1</t>
  </si>
  <si>
    <t>АШ Автосервис ПМ</t>
  </si>
  <si>
    <t>АШ АВТОЛАЙФ</t>
  </si>
  <si>
    <t>Станция Технического Обслуживания г. Магнитогорск</t>
  </si>
  <si>
    <t>учебный центр Автошкола</t>
  </si>
  <si>
    <t>АШ ПЕРСОНАЛ</t>
  </si>
  <si>
    <t>Миасский машиностроительный колледж</t>
  </si>
  <si>
    <t>Уйский филиал Верхнеуральского агротехнологического техникума - казачий кодетский корпус</t>
  </si>
  <si>
    <t xml:space="preserve">Миасская АШ ДОСААФ России </t>
  </si>
  <si>
    <t>АШ Сатурн-Авто г. Миасс</t>
  </si>
  <si>
    <t>АШ Вираж г. Миасс</t>
  </si>
  <si>
    <t>АШ Вираж-Авто г. Миасс</t>
  </si>
  <si>
    <t>АШ Виктория с. Уйское</t>
  </si>
  <si>
    <t>АШ Старт г. Миасс</t>
  </si>
  <si>
    <t>Озерский технологический коледж</t>
  </si>
  <si>
    <t xml:space="preserve">средняя образовательная школа № 24 г. Озерск </t>
  </si>
  <si>
    <t xml:space="preserve">местное отделение ДОСААФРоссии г.  Озерск </t>
  </si>
  <si>
    <t xml:space="preserve">АШ ПартнерАвто </t>
  </si>
  <si>
    <t xml:space="preserve">АШ Авто плюс </t>
  </si>
  <si>
    <t>Озерскмий филиал Кыштымского учебно-курсового комбината</t>
  </si>
  <si>
    <t xml:space="preserve">АШ Мотор </t>
  </si>
  <si>
    <t xml:space="preserve">АШ Ралли Тур </t>
  </si>
  <si>
    <t xml:space="preserve">автомобильный центр Сирена г. Озерск </t>
  </si>
  <si>
    <t xml:space="preserve">Бакльский техникум технологии и сервиса </t>
  </si>
  <si>
    <t>Саткинская АШ ДОСААФ России</t>
  </si>
  <si>
    <t>Златоустовский учебно-курсовой комбинат г. Сатка</t>
  </si>
  <si>
    <t>АШ МОТОР г.  Сатка</t>
  </si>
  <si>
    <t>АШ ВИРАЖ г. Сатка</t>
  </si>
  <si>
    <t>АШ ТРЕК г. Бакал</t>
  </si>
  <si>
    <t>АШ АВТОЭЛИТ г. Бакал</t>
  </si>
  <si>
    <t>Межшкольный учебный комбинат г. Снежинск</t>
  </si>
  <si>
    <t xml:space="preserve">Снежинский политехнический техникум» имени Н.М.Иванова </t>
  </si>
  <si>
    <t>Местное отделение ДОСААФ России г. Снежинск</t>
  </si>
  <si>
    <t xml:space="preserve">филиал Челябинской автомобильной школы ДОСААФ России </t>
  </si>
  <si>
    <t xml:space="preserve"> АШ МАЭСТРО</t>
  </si>
  <si>
    <t>АШ ВИРАЖ</t>
  </si>
  <si>
    <t>АШ ПРОФИАВТО</t>
  </si>
  <si>
    <t xml:space="preserve"> АШ ПЕГАС</t>
  </si>
  <si>
    <t xml:space="preserve">Центр образования г. Трехгорный </t>
  </si>
  <si>
    <t>АШ Болид</t>
  </si>
  <si>
    <t>Филиал Троицкого технологического  техникума</t>
  </si>
  <si>
    <t>Уральская государственная академия ветеринарной медицины г. Троицк</t>
  </si>
  <si>
    <t xml:space="preserve"> Троицкий АТК – филиал Московского государственного технического университета гражданской авиации</t>
  </si>
  <si>
    <t>Центр Образования  с. Чесма</t>
  </si>
  <si>
    <t>Троицкая автомобильная школа  ДОСААФ России</t>
  </si>
  <si>
    <t>филиал автомобильной школы ВОА с. Чесма</t>
  </si>
  <si>
    <t>Троицкий учебно-курсовой комбинат</t>
  </si>
  <si>
    <t>АШ Партнеравто г. Троицк</t>
  </si>
  <si>
    <t>АШ Автокласс плюс Регион с. Октябрьское</t>
  </si>
  <si>
    <t>местное отделение  ДОСААФ России г. Чебаркуль</t>
  </si>
  <si>
    <t>филиал автомобильной школы ВОА с. Травники</t>
  </si>
  <si>
    <t>Чебаркульский учебный центр</t>
  </si>
  <si>
    <t>Учебный автомобильный центр г. Чебаркуля Чебаркуль</t>
  </si>
  <si>
    <t>Южноуральский энергетический техникум</t>
  </si>
  <si>
    <t xml:space="preserve">Центр детского (юношеского) технического творчества г. Южноуральск </t>
  </si>
  <si>
    <t xml:space="preserve"> Увельский межшкольный учебный комбинат </t>
  </si>
  <si>
    <t xml:space="preserve">Коркинский промышленный колледж г. Пласт </t>
  </si>
  <si>
    <t xml:space="preserve">межшкольный учебный комбинат  г. Пласт </t>
  </si>
  <si>
    <t xml:space="preserve">местное отделение ДОСААФ России г.  Южноуральск </t>
  </si>
  <si>
    <t xml:space="preserve">филиал автошколы ВОА п. Увельский </t>
  </si>
  <si>
    <t>филиал автошколы ВОА Пласт</t>
  </si>
  <si>
    <t xml:space="preserve">филиал АШ КАФС г. Южноуральск </t>
  </si>
  <si>
    <t xml:space="preserve"> АШ Успех п. Увельский </t>
  </si>
  <si>
    <t xml:space="preserve"> АШ ФАЭТОН г. Пласт 
г. Пласт </t>
  </si>
  <si>
    <t xml:space="preserve">Увельская автошкола </t>
  </si>
  <si>
    <t>категории транспортных средств</t>
  </si>
  <si>
    <t>Количество выпускников, представленных на экзамены</t>
  </si>
  <si>
    <t>Количество выпускников, сдавших экзамен с 1-го раза</t>
  </si>
  <si>
    <t>% сдачи квалификационных экзаменов с 1-го раза</t>
  </si>
  <si>
    <t>Анализ качества подготовки водителей транспортных средств автошколами Челябинской области по итогам 12 месяцев 2014 года</t>
  </si>
  <si>
    <t>Количество дорожно-транспортных происшествий, совершенных по вине выпускников автошкол в течении 1-года после получения водительского удостоверения</t>
  </si>
  <si>
    <t>Относительный показатель аварийности по вине выпускников автошкол в течении 1-года после получения водительского удостоверения, в зависимости от объемов подготовки</t>
  </si>
  <si>
    <t>Златоустовский индустриальный колледж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</si>
</sst>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.5"/>
      <name val="Arial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 Cyr"/>
      <charset val="204"/>
    </font>
    <font>
      <sz val="9"/>
      <name val="Arial Cyr"/>
      <charset val="204"/>
    </font>
    <font>
      <b/>
      <sz val="7.5"/>
      <name val="Arial"/>
      <family val="2"/>
      <charset val="204"/>
    </font>
    <font>
      <sz val="6"/>
      <name val="Arial Cyr"/>
      <charset val="204"/>
    </font>
    <font>
      <sz val="10"/>
      <name val="Arial Cyr"/>
      <charset val="204"/>
    </font>
    <font>
      <b/>
      <sz val="7"/>
      <name val="Arial Cyr"/>
      <charset val="204"/>
    </font>
    <font>
      <b/>
      <sz val="7"/>
      <name val="Arial"/>
      <family val="2"/>
      <charset val="204"/>
    </font>
    <font>
      <b/>
      <sz val="7.5"/>
      <name val="Arial Cyr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8" fillId="0" borderId="12" xfId="0" applyFont="1" applyBorder="1" applyAlignment="1">
      <alignment horizontal="center" textRotation="90"/>
    </xf>
    <xf numFmtId="0" fontId="8" fillId="0" borderId="13" xfId="0" applyFont="1" applyBorder="1" applyAlignment="1">
      <alignment horizontal="center" textRotation="90"/>
    </xf>
    <xf numFmtId="0" fontId="8" fillId="0" borderId="14" xfId="0" applyFont="1" applyBorder="1" applyAlignment="1">
      <alignment horizontal="center" textRotation="90"/>
    </xf>
    <xf numFmtId="0" fontId="0" fillId="0" borderId="13" xfId="0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9" fillId="0" borderId="11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top" wrapText="1"/>
    </xf>
    <xf numFmtId="0" fontId="0" fillId="0" borderId="21" xfId="0" applyBorder="1" applyAlignment="1">
      <alignment horizontal="center" vertical="center"/>
    </xf>
    <xf numFmtId="0" fontId="14" fillId="0" borderId="16" xfId="0" applyFont="1" applyBorder="1"/>
    <xf numFmtId="0" fontId="0" fillId="0" borderId="22" xfId="0" applyBorder="1" applyAlignment="1">
      <alignment horizontal="center" vertical="center"/>
    </xf>
    <xf numFmtId="0" fontId="9" fillId="0" borderId="14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textRotation="90"/>
    </xf>
    <xf numFmtId="0" fontId="8" fillId="2" borderId="13" xfId="0" applyFont="1" applyFill="1" applyBorder="1" applyAlignment="1">
      <alignment horizontal="center" textRotation="90"/>
    </xf>
    <xf numFmtId="0" fontId="8" fillId="2" borderId="14" xfId="0" applyFont="1" applyFill="1" applyBorder="1" applyAlignment="1">
      <alignment horizontal="center" textRotation="90"/>
    </xf>
    <xf numFmtId="1" fontId="0" fillId="2" borderId="13" xfId="0" applyNumberFormat="1" applyFill="1" applyBorder="1" applyAlignment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" fontId="0" fillId="3" borderId="13" xfId="0" applyNumberFormat="1" applyFill="1" applyBorder="1" applyAlignment="1">
      <alignment horizontal="center" vertical="center"/>
    </xf>
    <xf numFmtId="9" fontId="0" fillId="3" borderId="13" xfId="0" applyNumberForma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 wrapText="1"/>
    </xf>
    <xf numFmtId="0" fontId="0" fillId="3" borderId="11" xfId="0" applyFill="1" applyBorder="1"/>
    <xf numFmtId="0" fontId="0" fillId="3" borderId="11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13" fillId="3" borderId="7" xfId="0" applyFont="1" applyFill="1" applyBorder="1"/>
    <xf numFmtId="0" fontId="0" fillId="3" borderId="18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top" wrapText="1"/>
    </xf>
    <xf numFmtId="1" fontId="0" fillId="0" borderId="21" xfId="0" applyNumberFormat="1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0" fontId="9" fillId="3" borderId="27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0" fillId="3" borderId="25" xfId="0" applyFill="1" applyBorder="1" applyAlignment="1">
      <alignment horizontal="center" vertical="center"/>
    </xf>
    <xf numFmtId="1" fontId="0" fillId="3" borderId="25" xfId="0" applyNumberFormat="1" applyFill="1" applyBorder="1" applyAlignment="1">
      <alignment horizontal="center" vertical="center"/>
    </xf>
    <xf numFmtId="9" fontId="0" fillId="3" borderId="25" xfId="0" applyNumberFormat="1" applyFill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3" borderId="8" xfId="0" applyFont="1" applyFill="1" applyBorder="1" applyAlignment="1">
      <alignment horizontal="left" vertical="top" wrapText="1"/>
    </xf>
    <xf numFmtId="0" fontId="0" fillId="3" borderId="26" xfId="0" applyFill="1" applyBorder="1" applyAlignment="1">
      <alignment horizontal="center" vertical="center"/>
    </xf>
    <xf numFmtId="1" fontId="0" fillId="3" borderId="26" xfId="0" applyNumberFormat="1" applyFill="1" applyBorder="1" applyAlignment="1">
      <alignment horizontal="center" vertical="center"/>
    </xf>
    <xf numFmtId="9" fontId="0" fillId="3" borderId="26" xfId="0" applyNumberFormat="1" applyFill="1" applyBorder="1" applyAlignment="1">
      <alignment horizontal="center" vertical="center"/>
    </xf>
    <xf numFmtId="0" fontId="14" fillId="3" borderId="16" xfId="0" applyFont="1" applyFill="1" applyBorder="1"/>
    <xf numFmtId="0" fontId="14" fillId="3" borderId="16" xfId="0" applyFont="1" applyFill="1" applyBorder="1" applyAlignment="1">
      <alignment vertical="center"/>
    </xf>
    <xf numFmtId="0" fontId="11" fillId="3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11" fillId="3" borderId="17" xfId="0" applyFont="1" applyFill="1" applyBorder="1" applyAlignment="1">
      <alignment horizontal="center" vertical="center"/>
    </xf>
    <xf numFmtId="0" fontId="24" fillId="0" borderId="0" xfId="0" applyFont="1"/>
    <xf numFmtId="0" fontId="16" fillId="2" borderId="25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2" borderId="25" xfId="0" applyFont="1" applyFill="1" applyBorder="1" applyAlignment="1">
      <alignment horizontal="center" vertical="center"/>
    </xf>
    <xf numFmtId="1" fontId="18" fillId="4" borderId="25" xfId="0" applyNumberFormat="1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0" fillId="0" borderId="25" xfId="0" applyFont="1" applyBorder="1" applyAlignment="1">
      <alignment horizontal="center" vertical="center"/>
    </xf>
    <xf numFmtId="1" fontId="0" fillId="0" borderId="25" xfId="0" applyNumberFormat="1" applyFont="1" applyBorder="1" applyAlignment="1">
      <alignment horizontal="center" vertical="center"/>
    </xf>
    <xf numFmtId="9" fontId="0" fillId="2" borderId="25" xfId="0" applyNumberFormat="1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1" fontId="0" fillId="2" borderId="25" xfId="0" applyNumberFormat="1" applyFont="1" applyFill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" fontId="18" fillId="0" borderId="25" xfId="0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9" fontId="18" fillId="4" borderId="25" xfId="0" applyNumberFormat="1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/>
    </xf>
    <xf numFmtId="1" fontId="18" fillId="4" borderId="25" xfId="0" applyNumberFormat="1" applyFont="1" applyFill="1" applyBorder="1" applyAlignment="1">
      <alignment horizontal="center" vertical="center"/>
    </xf>
    <xf numFmtId="1" fontId="18" fillId="5" borderId="25" xfId="0" applyNumberFormat="1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8" fillId="4" borderId="25" xfId="0" applyFont="1" applyFill="1" applyBorder="1" applyAlignment="1">
      <alignment horizontal="center"/>
    </xf>
    <xf numFmtId="0" fontId="18" fillId="0" borderId="25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" fontId="23" fillId="0" borderId="25" xfId="0" applyNumberFormat="1" applyFont="1" applyBorder="1" applyAlignment="1">
      <alignment horizontal="center"/>
    </xf>
    <xf numFmtId="9" fontId="23" fillId="2" borderId="25" xfId="0" applyNumberFormat="1" applyFont="1" applyFill="1" applyBorder="1" applyAlignment="1">
      <alignment horizontal="center"/>
    </xf>
    <xf numFmtId="0" fontId="23" fillId="0" borderId="25" xfId="0" applyNumberFormat="1" applyFont="1" applyBorder="1" applyAlignment="1">
      <alignment horizontal="center"/>
    </xf>
    <xf numFmtId="1" fontId="23" fillId="2" borderId="25" xfId="0" applyNumberFormat="1" applyFont="1" applyFill="1" applyBorder="1" applyAlignment="1">
      <alignment horizontal="center" vertical="center"/>
    </xf>
    <xf numFmtId="1" fontId="23" fillId="2" borderId="25" xfId="0" applyNumberFormat="1" applyFont="1" applyFill="1" applyBorder="1" applyAlignment="1">
      <alignment horizontal="center"/>
    </xf>
    <xf numFmtId="1" fontId="23" fillId="6" borderId="25" xfId="0" applyNumberFormat="1" applyFont="1" applyFill="1" applyBorder="1" applyAlignment="1">
      <alignment horizontal="center"/>
    </xf>
    <xf numFmtId="1" fontId="18" fillId="2" borderId="25" xfId="0" applyNumberFormat="1" applyFont="1" applyFill="1" applyBorder="1" applyAlignment="1">
      <alignment horizontal="center"/>
    </xf>
    <xf numFmtId="9" fontId="18" fillId="2" borderId="25" xfId="0" applyNumberFormat="1" applyFont="1" applyFill="1" applyBorder="1" applyAlignment="1">
      <alignment horizontal="center"/>
    </xf>
    <xf numFmtId="1" fontId="18" fillId="6" borderId="25" xfId="0" applyNumberFormat="1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6" fillId="0" borderId="3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27" fillId="0" borderId="25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left" vertical="center" wrapText="1"/>
    </xf>
    <xf numFmtId="0" fontId="15" fillId="6" borderId="31" xfId="0" applyFont="1" applyFill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center"/>
    </xf>
    <xf numFmtId="0" fontId="21" fillId="0" borderId="25" xfId="0" applyFont="1" applyBorder="1" applyAlignment="1">
      <alignment horizontal="center" textRotation="90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left" vertical="center" wrapText="1"/>
    </xf>
    <xf numFmtId="1" fontId="26" fillId="0" borderId="25" xfId="0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textRotation="90"/>
    </xf>
    <xf numFmtId="0" fontId="26" fillId="0" borderId="25" xfId="0" applyFont="1" applyBorder="1" applyAlignment="1">
      <alignment horizontal="center" vertical="center"/>
    </xf>
    <xf numFmtId="0" fontId="21" fillId="0" borderId="25" xfId="0" applyFont="1" applyBorder="1" applyAlignment="1">
      <alignment horizontal="left" vertical="center" wrapText="1" readingOrder="1"/>
    </xf>
    <xf numFmtId="0" fontId="21" fillId="0" borderId="30" xfId="0" applyFont="1" applyBorder="1" applyAlignment="1">
      <alignment horizontal="left" vertical="center" wrapText="1" readingOrder="1"/>
    </xf>
    <xf numFmtId="0" fontId="21" fillId="0" borderId="18" xfId="0" applyFont="1" applyBorder="1" applyAlignment="1">
      <alignment horizontal="left" vertical="center" wrapText="1" readingOrder="1"/>
    </xf>
    <xf numFmtId="0" fontId="21" fillId="0" borderId="31" xfId="0" applyFont="1" applyBorder="1" applyAlignment="1">
      <alignment horizontal="left" vertical="center" wrapText="1" readingOrder="1"/>
    </xf>
    <xf numFmtId="0" fontId="15" fillId="0" borderId="30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17" fillId="0" borderId="38" xfId="0" applyFont="1" applyBorder="1" applyAlignment="1">
      <alignment horizontal="center"/>
    </xf>
    <xf numFmtId="0" fontId="15" fillId="0" borderId="25" xfId="0" applyFont="1" applyBorder="1" applyAlignment="1">
      <alignment horizontal="center" vertical="center" textRotation="90"/>
    </xf>
    <xf numFmtId="0" fontId="25" fillId="0" borderId="25" xfId="0" applyFont="1" applyBorder="1" applyAlignment="1">
      <alignment horizontal="left" vertical="center"/>
    </xf>
    <xf numFmtId="0" fontId="15" fillId="5" borderId="25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left" wrapText="1"/>
    </xf>
    <xf numFmtId="0" fontId="5" fillId="0" borderId="31" xfId="0" applyFont="1" applyBorder="1" applyAlignment="1">
      <alignment horizontal="left" wrapText="1"/>
    </xf>
    <xf numFmtId="0" fontId="5" fillId="0" borderId="25" xfId="0" applyFont="1" applyBorder="1" applyAlignment="1">
      <alignment horizontal="left" vertical="top" wrapText="1"/>
    </xf>
    <xf numFmtId="0" fontId="15" fillId="5" borderId="25" xfId="0" applyFont="1" applyFill="1" applyBorder="1" applyAlignment="1">
      <alignment horizontal="left" vertical="center"/>
    </xf>
    <xf numFmtId="0" fontId="17" fillId="0" borderId="3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/>
    </xf>
    <xf numFmtId="0" fontId="15" fillId="0" borderId="30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24" fillId="0" borderId="25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textRotation="90"/>
    </xf>
    <xf numFmtId="0" fontId="22" fillId="0" borderId="38" xfId="0" applyFont="1" applyBorder="1" applyAlignment="1">
      <alignment horizontal="center" vertical="distributed"/>
    </xf>
    <xf numFmtId="0" fontId="5" fillId="5" borderId="25" xfId="0" applyFont="1" applyFill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 textRotation="90" wrapText="1"/>
    </xf>
    <xf numFmtId="10" fontId="26" fillId="0" borderId="25" xfId="0" applyNumberFormat="1" applyFont="1" applyFill="1" applyBorder="1" applyAlignment="1">
      <alignment horizontal="center" vertical="center"/>
    </xf>
    <xf numFmtId="0" fontId="15" fillId="0" borderId="25" xfId="0" applyFont="1" applyBorder="1" applyAlignment="1">
      <alignment horizontal="left" wrapText="1"/>
    </xf>
    <xf numFmtId="1" fontId="27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19" fillId="0" borderId="0" xfId="0" applyFont="1" applyAlignment="1">
      <alignment horizontal="center"/>
    </xf>
    <xf numFmtId="0" fontId="25" fillId="0" borderId="25" xfId="0" applyFont="1" applyBorder="1" applyAlignment="1">
      <alignment horizontal="center" vertical="center"/>
    </xf>
    <xf numFmtId="0" fontId="15" fillId="5" borderId="30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15" fillId="5" borderId="31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17" fillId="0" borderId="38" xfId="0" applyFont="1" applyBorder="1" applyAlignment="1">
      <alignment horizontal="center" wrapText="1"/>
    </xf>
    <xf numFmtId="0" fontId="24" fillId="0" borderId="3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%20RAMTS.dir/&#1089;&#1072;&#1084;&#1086;&#1081;&#1083;&#1086;&#1074;/&#1040;&#1085;&#1072;&#1083;&#1080;&#1079;%20&#1087;&#1086;&#1076;&#1075;&#1086;&#1090;&#1086;&#1074;&#1082;&#1080;%20&#1074;&#1086;&#1076;&#1080;&#1090;&#1077;&#1083;&#1077;&#1081;%20&#1091;&#1095;&#1077;&#1073;&#1085;&#1099;&#1084;&#1080;%20&#1086;&#1088;&#1075;&#1072;&#1085;&#1080;&#1079;&#1072;&#1094;&#1080;&#1103;&#1084;&#1080;/2014/&#1063;&#1077;&#1083;&#1103;&#1073;&#1080;&#1085;&#1089;&#1082;/12/&#1053;&#1086;&#1074;&#1099;&#1081;%2012%20&#1052;&#1077;&#1089;&#1103;&#1094;&#1077;&#1074;%20&#1044;&#1077;&#1082;&#1072;&#1073;&#1088;&#1100;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С-АВТО"/>
      <sheetName val="АБСОЛЮТ"/>
      <sheetName val="АВАНГАРД"/>
      <sheetName val="Авто Старт"/>
      <sheetName val="АВТО-ЛИДЕР"/>
      <sheetName val="АВТОКЛ+"/>
      <sheetName val="АВТОКУРС"/>
      <sheetName val="Автомиг"/>
      <sheetName val="АВТОРИТ"/>
      <sheetName val="АЛЬФА"/>
      <sheetName val="Альянс"/>
      <sheetName val="АНО РАДУГА"/>
      <sheetName val="АРАКС"/>
      <sheetName val="АРТЕС"/>
      <sheetName val="АУК"/>
      <sheetName val="ВИКИНГ"/>
      <sheetName val="ВОА"/>
      <sheetName val="ВОЯЖ"/>
      <sheetName val="ДУЭТ"/>
      <sheetName val="КАФС"/>
      <sheetName val="КАШ"/>
      <sheetName val="КЛАКСОН"/>
      <sheetName val="ЛЕНА С"/>
      <sheetName val="ЛИДЕР"/>
      <sheetName val="Маэст пл"/>
      <sheetName val="МЕТАР"/>
      <sheetName val="НУЛЕВАЯ ВЕРСТА"/>
      <sheetName val="Пер-ИВА"/>
      <sheetName val="ПЛ 101"/>
      <sheetName val="ПРЕСТИЖ"/>
      <sheetName val="ПРОСПЕКТ"/>
      <sheetName val="ПРОФФ"/>
      <sheetName val="ПУ 37"/>
      <sheetName val="ПУ20"/>
      <sheetName val="ТИШ ПУИ2"/>
      <sheetName val="Регион 74"/>
      <sheetName val="СДЮСТШ"/>
      <sheetName val="СИГНАЛ"/>
      <sheetName val="СОЛЕКС"/>
      <sheetName val="СПУТНИК"/>
      <sheetName val="УПК"/>
      <sheetName val="ФАВОРИТ"/>
      <sheetName val="ЦПА"/>
      <sheetName val="ЦПВ"/>
      <sheetName val="ЧАТТ"/>
      <sheetName val="ЧАШ"/>
      <sheetName val="ЧГАА"/>
      <sheetName val="ЧГЭТ"/>
      <sheetName val="ЧДСТ"/>
      <sheetName val="ЧМТТ"/>
      <sheetName val="ЧОТШ"/>
      <sheetName val="ЧПК"/>
      <sheetName val="ЧТП"/>
      <sheetName val="ЧУКК"/>
      <sheetName val="ЧШСП"/>
      <sheetName val="СОШ108"/>
      <sheetName val="Ш142"/>
      <sheetName val="ЭКИПАЖ"/>
      <sheetName val="ЮУМК"/>
      <sheetName val="ЮУРГТК"/>
      <sheetName val="ЮУрГУ"/>
      <sheetName val="Декабрь"/>
      <sheetName val="Новый 9 мес "/>
      <sheetName val="Новый 12 мес"/>
      <sheetName val="Печать"/>
      <sheetName val="ПРОЧИЕ"/>
      <sheetName val="11 Ме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5">
          <cell r="K5">
            <v>0</v>
          </cell>
          <cell r="L5" t="e">
            <v>#DIV/0!</v>
          </cell>
        </row>
        <row r="6">
          <cell r="K6">
            <v>0</v>
          </cell>
        </row>
        <row r="7">
          <cell r="K7">
            <v>0</v>
          </cell>
          <cell r="L7" t="e">
            <v>#DIV/0!</v>
          </cell>
        </row>
        <row r="8">
          <cell r="L8" t="e">
            <v>#DIV/0!</v>
          </cell>
        </row>
        <row r="9">
          <cell r="K9">
            <v>0</v>
          </cell>
          <cell r="L9" t="e">
            <v>#DIV/0!</v>
          </cell>
        </row>
        <row r="10">
          <cell r="L10" t="e">
            <v>#DIV/0!</v>
          </cell>
        </row>
        <row r="11">
          <cell r="L11" t="e">
            <v>#DIV/0!</v>
          </cell>
        </row>
        <row r="12">
          <cell r="L12" t="e">
            <v>#DIV/0!</v>
          </cell>
        </row>
        <row r="13">
          <cell r="K13">
            <v>0</v>
          </cell>
          <cell r="L13" t="e">
            <v>#DIV/0!</v>
          </cell>
        </row>
        <row r="14">
          <cell r="K14">
            <v>5</v>
          </cell>
          <cell r="L14">
            <v>1</v>
          </cell>
        </row>
        <row r="15">
          <cell r="K15">
            <v>0</v>
          </cell>
          <cell r="L15" t="e">
            <v>#DIV/0!</v>
          </cell>
        </row>
        <row r="16">
          <cell r="K16">
            <v>5</v>
          </cell>
          <cell r="L16">
            <v>1</v>
          </cell>
        </row>
        <row r="17">
          <cell r="K17">
            <v>0</v>
          </cell>
          <cell r="L17" t="e">
            <v>#DIV/0!</v>
          </cell>
        </row>
        <row r="18">
          <cell r="K18">
            <v>0</v>
          </cell>
          <cell r="L18" t="e">
            <v>#DIV/0!</v>
          </cell>
        </row>
        <row r="19">
          <cell r="K19">
            <v>0</v>
          </cell>
          <cell r="L19" t="e">
            <v>#DIV/0!</v>
          </cell>
        </row>
        <row r="20">
          <cell r="K20">
            <v>0</v>
          </cell>
          <cell r="L20" t="e">
            <v>#DIV/0!</v>
          </cell>
        </row>
        <row r="21">
          <cell r="K21">
            <v>0</v>
          </cell>
          <cell r="L21" t="e">
            <v>#DIV/0!</v>
          </cell>
        </row>
        <row r="22">
          <cell r="K22">
            <v>0</v>
          </cell>
          <cell r="L22" t="e">
            <v>#DIV/0!</v>
          </cell>
        </row>
        <row r="23">
          <cell r="K23">
            <v>0</v>
          </cell>
          <cell r="L23" t="e">
            <v>#DIV/0!</v>
          </cell>
        </row>
        <row r="24">
          <cell r="K24">
            <v>2</v>
          </cell>
          <cell r="L24">
            <v>0.66666666666666663</v>
          </cell>
        </row>
        <row r="25">
          <cell r="L25" t="e">
            <v>#DIV/0!</v>
          </cell>
        </row>
        <row r="26">
          <cell r="K26">
            <v>2</v>
          </cell>
          <cell r="L26">
            <v>0.66666666666666663</v>
          </cell>
        </row>
        <row r="27">
          <cell r="K27">
            <v>21</v>
          </cell>
          <cell r="L27">
            <v>0.95454545454545459</v>
          </cell>
        </row>
        <row r="28">
          <cell r="K28">
            <v>37</v>
          </cell>
          <cell r="L28">
            <v>0.82222222222222219</v>
          </cell>
        </row>
        <row r="29">
          <cell r="K29">
            <v>58</v>
          </cell>
          <cell r="L29">
            <v>0.86567164179104472</v>
          </cell>
        </row>
        <row r="30">
          <cell r="K30">
            <v>0</v>
          </cell>
          <cell r="L30" t="e">
            <v>#DIV/0!</v>
          </cell>
        </row>
        <row r="31">
          <cell r="L31" t="e">
            <v>#DIV/0!</v>
          </cell>
        </row>
        <row r="32">
          <cell r="K32">
            <v>0</v>
          </cell>
          <cell r="L32" t="e">
            <v>#DIV/0!</v>
          </cell>
        </row>
        <row r="33">
          <cell r="K33">
            <v>0</v>
          </cell>
          <cell r="L33" t="e">
            <v>#DIV/0!</v>
          </cell>
        </row>
        <row r="34">
          <cell r="K34">
            <v>0</v>
          </cell>
          <cell r="L34" t="e">
            <v>#DIV/0!</v>
          </cell>
        </row>
        <row r="35">
          <cell r="K35">
            <v>0</v>
          </cell>
          <cell r="L35" t="e">
            <v>#DIV/0!</v>
          </cell>
        </row>
        <row r="36">
          <cell r="K36">
            <v>0</v>
          </cell>
          <cell r="L36" t="e">
            <v>#DIV/0!</v>
          </cell>
        </row>
        <row r="37">
          <cell r="K37">
            <v>0</v>
          </cell>
          <cell r="L37" t="e">
            <v>#DIV/0!</v>
          </cell>
        </row>
        <row r="38">
          <cell r="K38">
            <v>0</v>
          </cell>
          <cell r="L38" t="e">
            <v>#DIV/0!</v>
          </cell>
        </row>
        <row r="39">
          <cell r="K39">
            <v>0</v>
          </cell>
          <cell r="L39" t="e">
            <v>#DIV/0!</v>
          </cell>
        </row>
        <row r="40">
          <cell r="K40">
            <v>0</v>
          </cell>
        </row>
        <row r="41">
          <cell r="K41">
            <v>0</v>
          </cell>
          <cell r="L41" t="e">
            <v>#DIV/0!</v>
          </cell>
        </row>
        <row r="42">
          <cell r="K42">
            <v>67</v>
          </cell>
          <cell r="L42">
            <v>0.88157894736842102</v>
          </cell>
        </row>
        <row r="43">
          <cell r="K43">
            <v>9</v>
          </cell>
          <cell r="L43">
            <v>0.9</v>
          </cell>
        </row>
        <row r="44">
          <cell r="K44">
            <v>0</v>
          </cell>
          <cell r="L44" t="e">
            <v>#DIV/0!</v>
          </cell>
        </row>
        <row r="45">
          <cell r="K45">
            <v>12</v>
          </cell>
          <cell r="L45">
            <v>1</v>
          </cell>
        </row>
        <row r="46">
          <cell r="K46">
            <v>88</v>
          </cell>
          <cell r="L46">
            <v>0.89795918367346939</v>
          </cell>
        </row>
        <row r="47">
          <cell r="K47">
            <v>0</v>
          </cell>
          <cell r="L47" t="e">
            <v>#DIV/0!</v>
          </cell>
        </row>
        <row r="48">
          <cell r="K48">
            <v>59</v>
          </cell>
          <cell r="L48">
            <v>0.86764705882352944</v>
          </cell>
        </row>
        <row r="49">
          <cell r="K49">
            <v>49</v>
          </cell>
          <cell r="L49">
            <v>0.98</v>
          </cell>
        </row>
        <row r="50">
          <cell r="K50">
            <v>16</v>
          </cell>
          <cell r="L50">
            <v>1</v>
          </cell>
        </row>
        <row r="51">
          <cell r="K51">
            <v>22</v>
          </cell>
          <cell r="L51">
            <v>0.91666666666666663</v>
          </cell>
        </row>
        <row r="52">
          <cell r="K52">
            <v>146</v>
          </cell>
          <cell r="L52">
            <v>0.92405063291139244</v>
          </cell>
        </row>
        <row r="53">
          <cell r="K53">
            <v>0</v>
          </cell>
          <cell r="L53" t="e">
            <v>#DIV/0!</v>
          </cell>
        </row>
        <row r="54">
          <cell r="K54">
            <v>4</v>
          </cell>
          <cell r="L54">
            <v>0.66666666666666663</v>
          </cell>
        </row>
        <row r="55">
          <cell r="K55">
            <v>0</v>
          </cell>
          <cell r="L55" t="e">
            <v>#DIV/0!</v>
          </cell>
        </row>
        <row r="56">
          <cell r="K56">
            <v>4</v>
          </cell>
          <cell r="L56">
            <v>0.66666666666666663</v>
          </cell>
        </row>
        <row r="57">
          <cell r="K57">
            <v>0</v>
          </cell>
          <cell r="L57" t="e">
            <v>#DIV/0!</v>
          </cell>
        </row>
        <row r="58">
          <cell r="K58">
            <v>0</v>
          </cell>
          <cell r="L58" t="e">
            <v>#DIV/0!</v>
          </cell>
        </row>
        <row r="59">
          <cell r="K59">
            <v>0</v>
          </cell>
          <cell r="L59" t="e">
            <v>#DIV/0!</v>
          </cell>
        </row>
        <row r="60">
          <cell r="K60">
            <v>0</v>
          </cell>
          <cell r="L60" t="e">
            <v>#DIV/0!</v>
          </cell>
        </row>
        <row r="61">
          <cell r="K61">
            <v>0</v>
          </cell>
          <cell r="L61" t="e">
            <v>#DIV/0!</v>
          </cell>
        </row>
        <row r="62">
          <cell r="K62">
            <v>0</v>
          </cell>
          <cell r="L62" t="e">
            <v>#DIV/0!</v>
          </cell>
        </row>
        <row r="63">
          <cell r="L63" t="e">
            <v>#DIV/0!</v>
          </cell>
        </row>
        <row r="64">
          <cell r="L64" t="e">
            <v>#DIV/0!</v>
          </cell>
        </row>
        <row r="65">
          <cell r="K65">
            <v>0</v>
          </cell>
          <cell r="L65" t="e">
            <v>#DIV/0!</v>
          </cell>
        </row>
        <row r="66">
          <cell r="K66">
            <v>0</v>
          </cell>
          <cell r="L66" t="e">
            <v>#DIV/0!</v>
          </cell>
        </row>
        <row r="67">
          <cell r="K67">
            <v>0</v>
          </cell>
          <cell r="L67" t="e">
            <v>#DIV/0!</v>
          </cell>
        </row>
        <row r="68">
          <cell r="K68">
            <v>33</v>
          </cell>
          <cell r="L68">
            <v>0.94285714285714284</v>
          </cell>
        </row>
        <row r="69">
          <cell r="K69">
            <v>0</v>
          </cell>
          <cell r="L69" t="e">
            <v>#DIV/0!</v>
          </cell>
        </row>
        <row r="70">
          <cell r="K70">
            <v>622</v>
          </cell>
          <cell r="L70">
            <v>0.95398773006134974</v>
          </cell>
        </row>
        <row r="71">
          <cell r="K71">
            <v>3</v>
          </cell>
          <cell r="L71">
            <v>1</v>
          </cell>
        </row>
        <row r="72">
          <cell r="K72">
            <v>1</v>
          </cell>
          <cell r="L72">
            <v>1</v>
          </cell>
        </row>
        <row r="73">
          <cell r="K73">
            <v>626</v>
          </cell>
          <cell r="L73">
            <v>0.95426829268292679</v>
          </cell>
        </row>
        <row r="74">
          <cell r="K74">
            <v>0</v>
          </cell>
          <cell r="L74" t="e">
            <v>#DIV/0!</v>
          </cell>
        </row>
        <row r="75">
          <cell r="E75" t="str">
            <v>Метар</v>
          </cell>
          <cell r="F75" t="str">
            <v>В</v>
          </cell>
          <cell r="K75">
            <v>48</v>
          </cell>
          <cell r="L75">
            <v>0.82758620689655171</v>
          </cell>
        </row>
        <row r="76">
          <cell r="E76" t="str">
            <v>ЛЕНА-С</v>
          </cell>
          <cell r="F76" t="str">
            <v>В</v>
          </cell>
          <cell r="L76" t="e">
            <v>#DIV/0!</v>
          </cell>
        </row>
        <row r="77">
          <cell r="E77" t="str">
            <v>ЭКИПАЖ</v>
          </cell>
          <cell r="F77" t="str">
            <v>В</v>
          </cell>
          <cell r="K77">
            <v>72</v>
          </cell>
          <cell r="L77">
            <v>0.97297297297297303</v>
          </cell>
        </row>
        <row r="78">
          <cell r="E78" t="str">
            <v>ПРЕСТИЖ-АВТО</v>
          </cell>
          <cell r="F78" t="str">
            <v>В</v>
          </cell>
          <cell r="K78">
            <v>0</v>
          </cell>
          <cell r="L78" t="e">
            <v>#DIV/0!</v>
          </cell>
        </row>
        <row r="79">
          <cell r="E79" t="str">
            <v>ДУЭТ</v>
          </cell>
          <cell r="F79" t="str">
            <v>В</v>
          </cell>
          <cell r="K79">
            <v>24</v>
          </cell>
          <cell r="L79">
            <v>0.88888888888888884</v>
          </cell>
        </row>
        <row r="80">
          <cell r="E80" t="str">
            <v>Клаксон</v>
          </cell>
          <cell r="F80" t="str">
            <v>В</v>
          </cell>
          <cell r="K80">
            <v>21</v>
          </cell>
          <cell r="L80">
            <v>0.91304347826086951</v>
          </cell>
        </row>
        <row r="81">
          <cell r="E81" t="str">
            <v>Викинг</v>
          </cell>
          <cell r="F81" t="str">
            <v>А</v>
          </cell>
          <cell r="K81">
            <v>0</v>
          </cell>
          <cell r="L81" t="e">
            <v>#DIV/0!</v>
          </cell>
        </row>
        <row r="82">
          <cell r="F82" t="str">
            <v>В</v>
          </cell>
          <cell r="K82">
            <v>0</v>
          </cell>
          <cell r="L82" t="e">
            <v>#DIV/0!</v>
          </cell>
        </row>
        <row r="83">
          <cell r="F83" t="str">
            <v>ИТОГО</v>
          </cell>
          <cell r="K83">
            <v>0</v>
          </cell>
          <cell r="L83" t="e">
            <v>#DIV/0!</v>
          </cell>
        </row>
        <row r="84">
          <cell r="E84" t="str">
            <v>КАШ</v>
          </cell>
          <cell r="F84" t="str">
            <v>В</v>
          </cell>
          <cell r="K84">
            <v>0</v>
          </cell>
          <cell r="L84" t="e">
            <v>#DIV/0!</v>
          </cell>
        </row>
        <row r="85">
          <cell r="E85" t="str">
            <v>Перспектива</v>
          </cell>
          <cell r="F85" t="str">
            <v>А</v>
          </cell>
          <cell r="K85">
            <v>0</v>
          </cell>
          <cell r="L85" t="e">
            <v>#DIV/0!</v>
          </cell>
        </row>
        <row r="86">
          <cell r="F86" t="str">
            <v>В</v>
          </cell>
          <cell r="K86">
            <v>75</v>
          </cell>
          <cell r="L86">
            <v>0.8928571428571429</v>
          </cell>
        </row>
        <row r="87">
          <cell r="F87" t="str">
            <v>ИТОГО</v>
          </cell>
          <cell r="K87">
            <v>75</v>
          </cell>
          <cell r="L87">
            <v>0.8928571428571429</v>
          </cell>
        </row>
        <row r="88">
          <cell r="E88" t="str">
            <v>Автокурсы</v>
          </cell>
          <cell r="F88" t="str">
            <v>В</v>
          </cell>
          <cell r="K88">
            <v>86</v>
          </cell>
          <cell r="L88">
            <v>0.76106194690265483</v>
          </cell>
        </row>
        <row r="89">
          <cell r="E89" t="str">
            <v>Проспект</v>
          </cell>
          <cell r="F89" t="str">
            <v>В</v>
          </cell>
          <cell r="K89">
            <v>1</v>
          </cell>
          <cell r="L89">
            <v>1</v>
          </cell>
        </row>
        <row r="90">
          <cell r="E90" t="str">
            <v>Автокласс плюс</v>
          </cell>
          <cell r="F90" t="str">
            <v>В</v>
          </cell>
          <cell r="K90">
            <v>40</v>
          </cell>
          <cell r="L90">
            <v>0.75471698113207553</v>
          </cell>
        </row>
        <row r="91">
          <cell r="E91" t="str">
            <v>Солекс</v>
          </cell>
          <cell r="F91" t="str">
            <v>В</v>
          </cell>
          <cell r="K91">
            <v>14</v>
          </cell>
          <cell r="L91">
            <v>0.875</v>
          </cell>
        </row>
        <row r="92">
          <cell r="E92" t="str">
            <v>Авангард</v>
          </cell>
          <cell r="F92" t="str">
            <v>В</v>
          </cell>
          <cell r="K92">
            <v>0</v>
          </cell>
          <cell r="L92" t="e">
            <v>#DIV/0!</v>
          </cell>
        </row>
        <row r="93">
          <cell r="E93" t="str">
            <v>Артэс</v>
          </cell>
          <cell r="F93" t="str">
            <v>В</v>
          </cell>
          <cell r="K93">
            <v>56</v>
          </cell>
          <cell r="L93">
            <v>0.96551724137931039</v>
          </cell>
        </row>
        <row r="94">
          <cell r="E94" t="str">
            <v>Аракс</v>
          </cell>
          <cell r="F94" t="str">
            <v>В</v>
          </cell>
          <cell r="K94">
            <v>0</v>
          </cell>
          <cell r="L94" t="e">
            <v>#DIV/0!</v>
          </cell>
        </row>
        <row r="95">
          <cell r="E95" t="str">
            <v>ЦПА</v>
          </cell>
          <cell r="F95" t="str">
            <v>В</v>
          </cell>
          <cell r="K95">
            <v>0</v>
          </cell>
          <cell r="L95" t="e">
            <v>#DIV/0!</v>
          </cell>
        </row>
        <row r="96">
          <cell r="E96" t="str">
            <v>Вояж</v>
          </cell>
          <cell r="F96" t="str">
            <v>В</v>
          </cell>
          <cell r="K96">
            <v>0</v>
          </cell>
          <cell r="L96" t="e">
            <v>#DIV/0!</v>
          </cell>
        </row>
        <row r="97">
          <cell r="E97" t="str">
            <v>АБС-АВТО</v>
          </cell>
          <cell r="F97" t="str">
            <v>В</v>
          </cell>
          <cell r="K97">
            <v>0</v>
          </cell>
          <cell r="L97" t="e">
            <v>#DIV/0!</v>
          </cell>
        </row>
        <row r="98">
          <cell r="E98" t="str">
            <v>ПРОФЕСCИОНАЛ</v>
          </cell>
          <cell r="F98" t="str">
            <v>В</v>
          </cell>
          <cell r="K98">
            <v>0</v>
          </cell>
          <cell r="L98" t="e">
            <v>#DIV/0!</v>
          </cell>
        </row>
        <row r="99">
          <cell r="E99" t="str">
            <v>ЦПВ</v>
          </cell>
          <cell r="F99" t="str">
            <v>В</v>
          </cell>
          <cell r="K99">
            <v>0</v>
          </cell>
          <cell r="L99" t="e">
            <v>#DIV/0!</v>
          </cell>
        </row>
        <row r="100">
          <cell r="E100" t="str">
            <v>СИГНАЛ</v>
          </cell>
          <cell r="F100" t="str">
            <v>В</v>
          </cell>
          <cell r="K100">
            <v>0</v>
          </cell>
          <cell r="L100" t="e">
            <v>#DIV/0!</v>
          </cell>
        </row>
        <row r="101">
          <cell r="E101" t="str">
            <v>Авто Старт</v>
          </cell>
          <cell r="F101" t="str">
            <v>В</v>
          </cell>
          <cell r="K101">
            <v>0</v>
          </cell>
          <cell r="L101" t="e">
            <v>#DIV/0!</v>
          </cell>
        </row>
        <row r="102">
          <cell r="E102" t="str">
            <v>Регион 74</v>
          </cell>
          <cell r="F102" t="str">
            <v>В</v>
          </cell>
          <cell r="K102">
            <v>0</v>
          </cell>
          <cell r="L102" t="e">
            <v>#DIV/0!</v>
          </cell>
        </row>
        <row r="103">
          <cell r="E103" t="str">
            <v>Маэстро плюс</v>
          </cell>
          <cell r="F103" t="str">
            <v>В</v>
          </cell>
          <cell r="K103">
            <v>0</v>
          </cell>
          <cell r="L103" t="e">
            <v>#DIV/0!</v>
          </cell>
        </row>
        <row r="104">
          <cell r="E104" t="str">
            <v>Альянс</v>
          </cell>
          <cell r="F104" t="str">
            <v>В</v>
          </cell>
          <cell r="K104">
            <v>0</v>
          </cell>
          <cell r="L104" t="e">
            <v>#DIV/0!</v>
          </cell>
        </row>
        <row r="105">
          <cell r="E105" t="str">
            <v>АЛЬФА</v>
          </cell>
          <cell r="F105" t="str">
            <v>В</v>
          </cell>
          <cell r="K105">
            <v>0</v>
          </cell>
          <cell r="L105" t="e">
            <v>#DIV/0!</v>
          </cell>
        </row>
        <row r="106">
          <cell r="E106" t="str">
            <v>СПУТНИК</v>
          </cell>
          <cell r="F106" t="str">
            <v>В</v>
          </cell>
          <cell r="K106">
            <v>9</v>
          </cell>
          <cell r="L106">
            <v>0.9</v>
          </cell>
        </row>
        <row r="107">
          <cell r="E107" t="str">
            <v>АВТО ЛИДЕР</v>
          </cell>
          <cell r="F107" t="str">
            <v>В</v>
          </cell>
          <cell r="K107">
            <v>13</v>
          </cell>
          <cell r="L107">
            <v>0.72222222222222221</v>
          </cell>
        </row>
        <row r="108">
          <cell r="F108" t="str">
            <v>А</v>
          </cell>
          <cell r="K108">
            <v>0</v>
          </cell>
          <cell r="L108" t="e">
            <v>#DIV/0!</v>
          </cell>
        </row>
        <row r="109">
          <cell r="E109" t="str">
            <v>ЛИДЕР</v>
          </cell>
          <cell r="F109" t="str">
            <v>В</v>
          </cell>
          <cell r="K109">
            <v>0</v>
          </cell>
          <cell r="L109" t="e">
            <v>#DIV/0!</v>
          </cell>
        </row>
        <row r="110">
          <cell r="F110" t="str">
            <v>ИТОГО</v>
          </cell>
          <cell r="K110">
            <v>0</v>
          </cell>
          <cell r="L110" t="e">
            <v>#DIV/0!</v>
          </cell>
        </row>
        <row r="111">
          <cell r="E111" t="str">
            <v>АВТОРИТЕТ</v>
          </cell>
          <cell r="F111" t="str">
            <v>В</v>
          </cell>
          <cell r="K111">
            <v>0</v>
          </cell>
          <cell r="L111" t="e">
            <v>#DIV/0!</v>
          </cell>
        </row>
        <row r="112">
          <cell r="E112" t="str">
            <v>АБСОЛЮТ</v>
          </cell>
          <cell r="F112" t="str">
            <v>В</v>
          </cell>
          <cell r="K112">
            <v>13</v>
          </cell>
          <cell r="L112">
            <v>0.8125</v>
          </cell>
        </row>
        <row r="113">
          <cell r="E113" t="str">
            <v>Автомиг</v>
          </cell>
          <cell r="F113" t="str">
            <v>В</v>
          </cell>
          <cell r="K113">
            <v>41</v>
          </cell>
          <cell r="L113">
            <v>0.97619047619047616</v>
          </cell>
        </row>
        <row r="114">
          <cell r="E114" t="str">
            <v>АНОО Радуга</v>
          </cell>
          <cell r="F114" t="str">
            <v>В</v>
          </cell>
          <cell r="K114">
            <v>23</v>
          </cell>
          <cell r="L114">
            <v>0.92</v>
          </cell>
        </row>
        <row r="115">
          <cell r="E115" t="str">
            <v>НУЛЕВАЯ ВЕРСТА</v>
          </cell>
          <cell r="F115" t="str">
            <v>В</v>
          </cell>
          <cell r="K115">
            <v>13</v>
          </cell>
          <cell r="L115">
            <v>0.8666666666666667</v>
          </cell>
        </row>
        <row r="116">
          <cell r="E116" t="str">
            <v>ФАВОРИТ</v>
          </cell>
          <cell r="F116" t="str">
            <v>В</v>
          </cell>
          <cell r="K116">
            <v>5</v>
          </cell>
          <cell r="L116">
            <v>0.83333333333333337</v>
          </cell>
        </row>
      </sheetData>
      <sheetData sheetId="62"/>
      <sheetData sheetId="63"/>
      <sheetData sheetId="64"/>
      <sheetData sheetId="65"/>
      <sheetData sheetId="66">
        <row r="5">
          <cell r="I5">
            <v>286</v>
          </cell>
          <cell r="J5">
            <v>0.93</v>
          </cell>
        </row>
        <row r="6">
          <cell r="I6">
            <v>27</v>
          </cell>
        </row>
        <row r="7">
          <cell r="I7">
            <v>0</v>
          </cell>
          <cell r="J7">
            <v>0</v>
          </cell>
        </row>
        <row r="8">
          <cell r="I8">
            <v>0</v>
          </cell>
          <cell r="J8">
            <v>0</v>
          </cell>
        </row>
        <row r="9">
          <cell r="I9">
            <v>313</v>
          </cell>
          <cell r="J9">
            <v>0.94</v>
          </cell>
        </row>
        <row r="10">
          <cell r="I10">
            <v>0</v>
          </cell>
          <cell r="J10">
            <v>0</v>
          </cell>
        </row>
        <row r="11">
          <cell r="I11">
            <v>0</v>
          </cell>
          <cell r="J11">
            <v>0</v>
          </cell>
        </row>
        <row r="12">
          <cell r="I12">
            <v>0</v>
          </cell>
          <cell r="J12">
            <v>0</v>
          </cell>
        </row>
        <row r="13">
          <cell r="I13">
            <v>224</v>
          </cell>
          <cell r="J13">
            <v>0.92</v>
          </cell>
        </row>
        <row r="14">
          <cell r="I14">
            <v>18</v>
          </cell>
          <cell r="J14">
            <v>0.95</v>
          </cell>
        </row>
        <row r="15">
          <cell r="I15">
            <v>0</v>
          </cell>
          <cell r="J15">
            <v>0</v>
          </cell>
        </row>
        <row r="16">
          <cell r="I16">
            <v>242</v>
          </cell>
          <cell r="J16">
            <v>0.92</v>
          </cell>
        </row>
        <row r="17">
          <cell r="I17">
            <v>125</v>
          </cell>
          <cell r="J17">
            <v>0.91</v>
          </cell>
        </row>
        <row r="18">
          <cell r="I18">
            <v>7</v>
          </cell>
          <cell r="J18">
            <v>1</v>
          </cell>
        </row>
        <row r="19">
          <cell r="I19">
            <v>132</v>
          </cell>
          <cell r="J19">
            <v>0.92</v>
          </cell>
        </row>
        <row r="20">
          <cell r="I20">
            <v>429</v>
          </cell>
          <cell r="J20">
            <v>0.94</v>
          </cell>
        </row>
        <row r="21">
          <cell r="I21">
            <v>12</v>
          </cell>
          <cell r="J21">
            <v>0.92</v>
          </cell>
        </row>
        <row r="22">
          <cell r="I22">
            <v>0</v>
          </cell>
          <cell r="J22">
            <v>0</v>
          </cell>
        </row>
        <row r="23">
          <cell r="I23">
            <v>12</v>
          </cell>
          <cell r="J23">
            <v>0.92</v>
          </cell>
        </row>
        <row r="24">
          <cell r="I24">
            <v>11</v>
          </cell>
          <cell r="J24">
            <v>0.85</v>
          </cell>
        </row>
        <row r="25">
          <cell r="I25">
            <v>0</v>
          </cell>
          <cell r="J25">
            <v>0</v>
          </cell>
        </row>
        <row r="26">
          <cell r="I26">
            <v>11</v>
          </cell>
          <cell r="J26">
            <v>0.85</v>
          </cell>
        </row>
        <row r="27">
          <cell r="I27">
            <v>25</v>
          </cell>
          <cell r="J27">
            <v>1</v>
          </cell>
        </row>
        <row r="28">
          <cell r="I28">
            <v>7</v>
          </cell>
          <cell r="J28">
            <v>0.7</v>
          </cell>
        </row>
        <row r="29">
          <cell r="I29">
            <v>32</v>
          </cell>
          <cell r="J29">
            <v>0.91</v>
          </cell>
        </row>
        <row r="30">
          <cell r="I30">
            <v>3</v>
          </cell>
          <cell r="J30">
            <v>1</v>
          </cell>
        </row>
        <row r="31">
          <cell r="I31">
            <v>0</v>
          </cell>
          <cell r="J31">
            <v>0</v>
          </cell>
        </row>
        <row r="32">
          <cell r="I32">
            <v>3</v>
          </cell>
          <cell r="J32">
            <v>1</v>
          </cell>
        </row>
        <row r="33">
          <cell r="I33">
            <v>4</v>
          </cell>
          <cell r="J33">
            <v>0.8</v>
          </cell>
        </row>
        <row r="34">
          <cell r="I34">
            <v>11</v>
          </cell>
          <cell r="J34">
            <v>0.73</v>
          </cell>
        </row>
        <row r="35">
          <cell r="I35">
            <v>15</v>
          </cell>
          <cell r="J35">
            <v>0.75</v>
          </cell>
        </row>
        <row r="36">
          <cell r="I36">
            <v>22</v>
          </cell>
          <cell r="J36">
            <v>1</v>
          </cell>
        </row>
        <row r="37">
          <cell r="I37">
            <v>0</v>
          </cell>
          <cell r="J37">
            <v>0</v>
          </cell>
        </row>
        <row r="38">
          <cell r="I38">
            <v>22</v>
          </cell>
          <cell r="J38">
            <v>1</v>
          </cell>
        </row>
        <row r="39">
          <cell r="I39">
            <v>1</v>
          </cell>
          <cell r="J39">
            <v>1</v>
          </cell>
        </row>
        <row r="40">
          <cell r="I40">
            <v>9</v>
          </cell>
          <cell r="J40">
            <v>1</v>
          </cell>
        </row>
        <row r="41">
          <cell r="I41">
            <v>25</v>
          </cell>
          <cell r="J41">
            <v>1</v>
          </cell>
        </row>
        <row r="42">
          <cell r="I42">
            <v>410</v>
          </cell>
          <cell r="J42">
            <v>0.91</v>
          </cell>
        </row>
        <row r="43">
          <cell r="I43">
            <v>219</v>
          </cell>
          <cell r="J43">
            <v>0.96</v>
          </cell>
        </row>
        <row r="44">
          <cell r="I44">
            <v>62</v>
          </cell>
          <cell r="J44">
            <v>1</v>
          </cell>
        </row>
        <row r="45">
          <cell r="I45">
            <v>52</v>
          </cell>
          <cell r="J45">
            <v>0.9</v>
          </cell>
        </row>
        <row r="46">
          <cell r="I46">
            <v>768</v>
          </cell>
          <cell r="J46">
            <v>0.93</v>
          </cell>
        </row>
        <row r="47">
          <cell r="I47">
            <v>34</v>
          </cell>
          <cell r="J47">
            <v>0.97</v>
          </cell>
        </row>
        <row r="48">
          <cell r="I48">
            <v>603</v>
          </cell>
          <cell r="J48">
            <v>0.94</v>
          </cell>
        </row>
        <row r="49">
          <cell r="I49">
            <v>274</v>
          </cell>
          <cell r="J49">
            <v>0.99</v>
          </cell>
        </row>
        <row r="50">
          <cell r="I50">
            <v>93</v>
          </cell>
          <cell r="J50">
            <v>1</v>
          </cell>
        </row>
        <row r="51">
          <cell r="I51">
            <v>102</v>
          </cell>
          <cell r="J51">
            <v>0.82</v>
          </cell>
        </row>
        <row r="52">
          <cell r="I52">
            <v>1072</v>
          </cell>
          <cell r="J52">
            <v>0.94</v>
          </cell>
        </row>
        <row r="53">
          <cell r="I53">
            <v>192</v>
          </cell>
          <cell r="J53">
            <v>0.87</v>
          </cell>
        </row>
        <row r="54">
          <cell r="I54">
            <v>476</v>
          </cell>
          <cell r="J54">
            <v>0.91</v>
          </cell>
        </row>
        <row r="55">
          <cell r="I55">
            <v>25</v>
          </cell>
          <cell r="J55">
            <v>0.96</v>
          </cell>
        </row>
        <row r="56">
          <cell r="I56">
            <v>501</v>
          </cell>
          <cell r="J56">
            <v>0.92</v>
          </cell>
        </row>
        <row r="57">
          <cell r="I57">
            <v>46</v>
          </cell>
          <cell r="J57">
            <v>1</v>
          </cell>
        </row>
        <row r="58">
          <cell r="I58">
            <v>1036</v>
          </cell>
          <cell r="J58">
            <v>0.93</v>
          </cell>
        </row>
        <row r="59">
          <cell r="I59">
            <v>103</v>
          </cell>
          <cell r="J59">
            <v>0.98</v>
          </cell>
        </row>
        <row r="60">
          <cell r="I60">
            <v>27</v>
          </cell>
          <cell r="J60">
            <v>0.79</v>
          </cell>
        </row>
        <row r="61">
          <cell r="I61">
            <v>87</v>
          </cell>
          <cell r="J61">
            <v>0.94</v>
          </cell>
        </row>
        <row r="62">
          <cell r="I62">
            <v>1253</v>
          </cell>
          <cell r="J62">
            <v>0.93</v>
          </cell>
        </row>
        <row r="63">
          <cell r="I63">
            <v>0</v>
          </cell>
          <cell r="J63">
            <v>0</v>
          </cell>
        </row>
        <row r="64">
          <cell r="I64">
            <v>0</v>
          </cell>
          <cell r="J64">
            <v>0</v>
          </cell>
        </row>
        <row r="65">
          <cell r="I65">
            <v>28</v>
          </cell>
          <cell r="J65">
            <v>0.97</v>
          </cell>
        </row>
        <row r="66">
          <cell r="I66">
            <v>39</v>
          </cell>
          <cell r="J66">
            <v>0.85</v>
          </cell>
        </row>
        <row r="67">
          <cell r="I67">
            <v>67</v>
          </cell>
          <cell r="J67">
            <v>0.89</v>
          </cell>
        </row>
        <row r="68">
          <cell r="I68">
            <v>111</v>
          </cell>
          <cell r="J68">
            <v>0.89</v>
          </cell>
        </row>
        <row r="69">
          <cell r="I69">
            <v>58</v>
          </cell>
          <cell r="J69">
            <v>1</v>
          </cell>
        </row>
        <row r="70">
          <cell r="I70">
            <v>2760</v>
          </cell>
          <cell r="J70">
            <v>0.96</v>
          </cell>
        </row>
        <row r="71">
          <cell r="I71">
            <v>23</v>
          </cell>
          <cell r="J71">
            <v>0.96</v>
          </cell>
        </row>
        <row r="72">
          <cell r="I72">
            <v>11</v>
          </cell>
          <cell r="J72">
            <v>0.92</v>
          </cell>
        </row>
        <row r="73">
          <cell r="I73">
            <v>2794</v>
          </cell>
          <cell r="J73">
            <v>0.96</v>
          </cell>
        </row>
        <row r="74">
          <cell r="I74">
            <v>72</v>
          </cell>
          <cell r="J74">
            <v>0.99</v>
          </cell>
        </row>
        <row r="75">
          <cell r="C75" t="str">
            <v>Метар</v>
          </cell>
          <cell r="D75" t="str">
            <v>В</v>
          </cell>
          <cell r="I75">
            <v>303</v>
          </cell>
          <cell r="J75">
            <v>0.86</v>
          </cell>
        </row>
        <row r="76">
          <cell r="C76" t="str">
            <v>ЛЕНА-С</v>
          </cell>
          <cell r="D76" t="str">
            <v>В</v>
          </cell>
          <cell r="I76">
            <v>0</v>
          </cell>
          <cell r="J76">
            <v>0</v>
          </cell>
        </row>
        <row r="77">
          <cell r="C77" t="str">
            <v>ЭКИПАЖ</v>
          </cell>
          <cell r="D77" t="str">
            <v>В</v>
          </cell>
          <cell r="I77">
            <v>471</v>
          </cell>
          <cell r="J77">
            <v>0.98</v>
          </cell>
        </row>
        <row r="78">
          <cell r="C78" t="str">
            <v>ПРЕСТИЖ-АВТО</v>
          </cell>
          <cell r="D78" t="str">
            <v>В</v>
          </cell>
          <cell r="I78">
            <v>118</v>
          </cell>
          <cell r="J78">
            <v>0.97</v>
          </cell>
        </row>
        <row r="79">
          <cell r="C79" t="str">
            <v>ДУЭТ</v>
          </cell>
          <cell r="D79" t="str">
            <v>В</v>
          </cell>
          <cell r="I79">
            <v>173</v>
          </cell>
          <cell r="J79">
            <v>0.93</v>
          </cell>
        </row>
        <row r="80">
          <cell r="C80" t="str">
            <v>Клаксон</v>
          </cell>
          <cell r="D80" t="str">
            <v>В</v>
          </cell>
          <cell r="I80">
            <v>171</v>
          </cell>
          <cell r="J80">
            <v>0.91</v>
          </cell>
        </row>
        <row r="81">
          <cell r="C81" t="str">
            <v>Викинг</v>
          </cell>
          <cell r="D81" t="str">
            <v>А</v>
          </cell>
          <cell r="I81">
            <v>16</v>
          </cell>
          <cell r="J81">
            <v>1</v>
          </cell>
        </row>
        <row r="82">
          <cell r="D82" t="str">
            <v>В</v>
          </cell>
          <cell r="I82">
            <v>104</v>
          </cell>
          <cell r="J82">
            <v>0.94</v>
          </cell>
        </row>
        <row r="83">
          <cell r="D83" t="str">
            <v>ИТОГО</v>
          </cell>
          <cell r="I83">
            <v>120</v>
          </cell>
          <cell r="J83">
            <v>0.94</v>
          </cell>
        </row>
        <row r="84">
          <cell r="C84" t="str">
            <v>КАШ</v>
          </cell>
          <cell r="D84" t="str">
            <v>В</v>
          </cell>
          <cell r="I84">
            <v>72</v>
          </cell>
          <cell r="J84">
            <v>0.95</v>
          </cell>
        </row>
        <row r="85">
          <cell r="C85" t="str">
            <v>Перспектива</v>
          </cell>
          <cell r="D85" t="str">
            <v>А</v>
          </cell>
          <cell r="I85">
            <v>124</v>
          </cell>
          <cell r="J85">
            <v>0.95</v>
          </cell>
        </row>
        <row r="86">
          <cell r="D86" t="str">
            <v>В</v>
          </cell>
          <cell r="I86">
            <v>337</v>
          </cell>
          <cell r="J86">
            <v>0.95</v>
          </cell>
        </row>
        <row r="87">
          <cell r="D87" t="str">
            <v>ИТОГО</v>
          </cell>
          <cell r="I87">
            <v>461</v>
          </cell>
          <cell r="J87">
            <v>0.95</v>
          </cell>
        </row>
        <row r="88">
          <cell r="C88" t="str">
            <v>Автокурсы</v>
          </cell>
          <cell r="D88" t="str">
            <v>В</v>
          </cell>
          <cell r="I88">
            <v>1054</v>
          </cell>
          <cell r="J88">
            <v>0.89</v>
          </cell>
        </row>
        <row r="89">
          <cell r="C89" t="str">
            <v>Проспект</v>
          </cell>
          <cell r="D89" t="str">
            <v>В</v>
          </cell>
          <cell r="I89">
            <v>287</v>
          </cell>
          <cell r="J89">
            <v>0.88</v>
          </cell>
        </row>
        <row r="90">
          <cell r="C90" t="str">
            <v>Автокласс плюс</v>
          </cell>
          <cell r="D90" t="str">
            <v>В</v>
          </cell>
          <cell r="I90">
            <v>208</v>
          </cell>
          <cell r="J90">
            <v>0.86</v>
          </cell>
        </row>
        <row r="91">
          <cell r="C91" t="str">
            <v>Солекс</v>
          </cell>
          <cell r="D91" t="str">
            <v>В</v>
          </cell>
          <cell r="I91">
            <v>144</v>
          </cell>
          <cell r="J91">
            <v>0.9</v>
          </cell>
        </row>
        <row r="92">
          <cell r="C92" t="str">
            <v>Авангард</v>
          </cell>
          <cell r="D92" t="str">
            <v>В</v>
          </cell>
          <cell r="I92">
            <v>31</v>
          </cell>
          <cell r="J92">
            <v>0.89</v>
          </cell>
        </row>
        <row r="93">
          <cell r="C93" t="str">
            <v>Артэс</v>
          </cell>
          <cell r="D93" t="str">
            <v>В</v>
          </cell>
          <cell r="I93">
            <v>266</v>
          </cell>
          <cell r="J93">
            <v>0.97</v>
          </cell>
        </row>
        <row r="94">
          <cell r="C94" t="str">
            <v>Аракс</v>
          </cell>
          <cell r="D94" t="str">
            <v>В</v>
          </cell>
          <cell r="I94">
            <v>45</v>
          </cell>
          <cell r="J94">
            <v>1</v>
          </cell>
        </row>
        <row r="95">
          <cell r="C95" t="str">
            <v>ЦПА</v>
          </cell>
          <cell r="D95" t="str">
            <v>В</v>
          </cell>
          <cell r="I95">
            <v>0</v>
          </cell>
          <cell r="J95">
            <v>0</v>
          </cell>
        </row>
        <row r="96">
          <cell r="C96" t="str">
            <v>Вояж</v>
          </cell>
          <cell r="D96" t="str">
            <v>В</v>
          </cell>
          <cell r="I96">
            <v>152</v>
          </cell>
          <cell r="J96">
            <v>0.94</v>
          </cell>
        </row>
        <row r="97">
          <cell r="C97" t="str">
            <v>АБС-АВТО</v>
          </cell>
          <cell r="D97" t="str">
            <v>В</v>
          </cell>
          <cell r="I97">
            <v>0</v>
          </cell>
          <cell r="J97">
            <v>0</v>
          </cell>
        </row>
        <row r="98">
          <cell r="C98" t="str">
            <v>ПРОФЕСCИОНАЛ</v>
          </cell>
          <cell r="D98" t="str">
            <v>В</v>
          </cell>
          <cell r="I98">
            <v>23</v>
          </cell>
          <cell r="J98">
            <v>0.92</v>
          </cell>
        </row>
        <row r="99">
          <cell r="C99" t="str">
            <v>ЦПВ</v>
          </cell>
          <cell r="D99" t="str">
            <v>В</v>
          </cell>
          <cell r="I99">
            <v>0</v>
          </cell>
          <cell r="J99">
            <v>0</v>
          </cell>
        </row>
        <row r="100">
          <cell r="C100" t="str">
            <v>СИГНАЛ</v>
          </cell>
          <cell r="D100" t="str">
            <v>В</v>
          </cell>
          <cell r="I100">
            <v>0</v>
          </cell>
          <cell r="J100">
            <v>0</v>
          </cell>
        </row>
        <row r="101">
          <cell r="C101" t="str">
            <v>Авто Старт</v>
          </cell>
          <cell r="D101" t="str">
            <v>В</v>
          </cell>
          <cell r="I101">
            <v>0</v>
          </cell>
          <cell r="J101">
            <v>0</v>
          </cell>
        </row>
        <row r="102">
          <cell r="C102" t="str">
            <v>Регион 74</v>
          </cell>
          <cell r="D102" t="str">
            <v>В</v>
          </cell>
          <cell r="I102">
            <v>41</v>
          </cell>
          <cell r="J102">
            <v>0.89</v>
          </cell>
        </row>
        <row r="103">
          <cell r="C103" t="str">
            <v>Маэстро плюс</v>
          </cell>
          <cell r="D103" t="str">
            <v>В</v>
          </cell>
          <cell r="I103">
            <v>151</v>
          </cell>
          <cell r="J103">
            <v>0.86</v>
          </cell>
        </row>
        <row r="104">
          <cell r="C104" t="str">
            <v>Альянс</v>
          </cell>
          <cell r="D104" t="str">
            <v>В</v>
          </cell>
          <cell r="I104">
            <v>120</v>
          </cell>
          <cell r="J104">
            <v>0.92</v>
          </cell>
        </row>
        <row r="105">
          <cell r="C105" t="str">
            <v>АЛЬФА</v>
          </cell>
          <cell r="D105" t="str">
            <v>В</v>
          </cell>
          <cell r="I105">
            <v>0</v>
          </cell>
          <cell r="J105">
            <v>0</v>
          </cell>
        </row>
        <row r="106">
          <cell r="C106" t="str">
            <v>СПУТНИК</v>
          </cell>
          <cell r="D106" t="str">
            <v>В</v>
          </cell>
          <cell r="I106">
            <v>78</v>
          </cell>
          <cell r="J106">
            <v>0.88</v>
          </cell>
        </row>
        <row r="107">
          <cell r="C107" t="str">
            <v>АВТО ЛИДЕР</v>
          </cell>
          <cell r="D107" t="str">
            <v>В</v>
          </cell>
          <cell r="I107">
            <v>256</v>
          </cell>
          <cell r="J107">
            <v>0.88</v>
          </cell>
        </row>
        <row r="108">
          <cell r="D108" t="str">
            <v>А</v>
          </cell>
          <cell r="I108">
            <v>11</v>
          </cell>
          <cell r="J108">
            <v>1</v>
          </cell>
        </row>
        <row r="109">
          <cell r="C109" t="str">
            <v>ЛИДЕР</v>
          </cell>
          <cell r="D109" t="str">
            <v>В</v>
          </cell>
          <cell r="I109">
            <v>176</v>
          </cell>
          <cell r="J109">
            <v>0.89</v>
          </cell>
        </row>
        <row r="110">
          <cell r="D110" t="str">
            <v>ИТОГО</v>
          </cell>
          <cell r="I110">
            <v>187</v>
          </cell>
          <cell r="J110">
            <v>0.89</v>
          </cell>
        </row>
        <row r="111">
          <cell r="C111" t="str">
            <v>АВТОРИТЕТ</v>
          </cell>
          <cell r="D111" t="str">
            <v>В</v>
          </cell>
          <cell r="I111">
            <v>95</v>
          </cell>
          <cell r="J111">
            <v>0.9</v>
          </cell>
        </row>
        <row r="112">
          <cell r="C112" t="str">
            <v>АБСОЛЮТ</v>
          </cell>
          <cell r="D112" t="str">
            <v>В</v>
          </cell>
          <cell r="I112">
            <v>203</v>
          </cell>
          <cell r="J112">
            <v>0.94</v>
          </cell>
        </row>
        <row r="113">
          <cell r="C113" t="str">
            <v>Автомиг</v>
          </cell>
          <cell r="D113" t="str">
            <v>В</v>
          </cell>
          <cell r="I113">
            <v>309</v>
          </cell>
          <cell r="J113">
            <v>0.93</v>
          </cell>
        </row>
        <row r="114">
          <cell r="C114" t="str">
            <v>АНОО Радуга</v>
          </cell>
          <cell r="D114" t="str">
            <v>В</v>
          </cell>
          <cell r="I114">
            <v>239</v>
          </cell>
          <cell r="J114">
            <v>0.9</v>
          </cell>
        </row>
        <row r="115">
          <cell r="C115" t="str">
            <v>НУЛЕВАЯ ВЕРСТА</v>
          </cell>
          <cell r="D115" t="str">
            <v>В</v>
          </cell>
          <cell r="I115">
            <v>71</v>
          </cell>
          <cell r="J115">
            <v>0.95</v>
          </cell>
        </row>
        <row r="116">
          <cell r="C116" t="str">
            <v>ФАВОРИТ</v>
          </cell>
          <cell r="D116" t="str">
            <v>В</v>
          </cell>
          <cell r="I116">
            <v>9</v>
          </cell>
          <cell r="J11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1"/>
  <sheetViews>
    <sheetView topLeftCell="A57" workbookViewId="0">
      <selection activeCell="D75" sqref="D75"/>
    </sheetView>
  </sheetViews>
  <sheetFormatPr defaultRowHeight="15"/>
  <cols>
    <col min="2" max="2" width="20" customWidth="1"/>
    <col min="4" max="4" width="16" customWidth="1"/>
    <col min="5" max="5" width="14.7109375" customWidth="1"/>
    <col min="6" max="6" width="27.28515625" customWidth="1"/>
    <col min="7" max="7" width="20.42578125" customWidth="1"/>
    <col min="8" max="8" width="13.42578125" customWidth="1"/>
    <col min="9" max="9" width="14.5703125" customWidth="1"/>
    <col min="10" max="10" width="18.28515625" customWidth="1"/>
  </cols>
  <sheetData>
    <row r="1" spans="1:10" ht="15.75" thickBot="1">
      <c r="A1" s="139" t="s">
        <v>79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>
      <c r="A2" s="141" t="s">
        <v>0</v>
      </c>
      <c r="B2" s="142"/>
      <c r="C2" s="147" t="s">
        <v>1</v>
      </c>
      <c r="D2" s="150" t="s">
        <v>80</v>
      </c>
      <c r="E2" s="151"/>
      <c r="F2" s="152"/>
      <c r="G2" s="156" t="s">
        <v>2</v>
      </c>
      <c r="H2" s="157"/>
      <c r="I2" s="158"/>
      <c r="J2" s="159" t="s">
        <v>3</v>
      </c>
    </row>
    <row r="3" spans="1:10" ht="15.75" thickBot="1">
      <c r="A3" s="143"/>
      <c r="B3" s="144"/>
      <c r="C3" s="148"/>
      <c r="D3" s="153"/>
      <c r="E3" s="154"/>
      <c r="F3" s="155"/>
      <c r="G3" s="162" t="s">
        <v>4</v>
      </c>
      <c r="H3" s="163"/>
      <c r="I3" s="164"/>
      <c r="J3" s="160"/>
    </row>
    <row r="4" spans="1:10" ht="43.5" thickBot="1">
      <c r="A4" s="145"/>
      <c r="B4" s="146"/>
      <c r="C4" s="149"/>
      <c r="D4" s="1" t="s">
        <v>5</v>
      </c>
      <c r="E4" s="2" t="s">
        <v>6</v>
      </c>
      <c r="F4" s="3" t="s">
        <v>7</v>
      </c>
      <c r="G4" s="31" t="s">
        <v>5</v>
      </c>
      <c r="H4" s="32" t="s">
        <v>6</v>
      </c>
      <c r="I4" s="33" t="s">
        <v>7</v>
      </c>
      <c r="J4" s="161"/>
    </row>
    <row r="5" spans="1:10" ht="15.75" customHeight="1" thickBot="1">
      <c r="A5" s="126">
        <v>1</v>
      </c>
      <c r="B5" s="124" t="s">
        <v>8</v>
      </c>
      <c r="C5" s="36" t="s">
        <v>9</v>
      </c>
      <c r="D5" s="37">
        <v>351</v>
      </c>
      <c r="E5" s="37">
        <v>109</v>
      </c>
      <c r="F5" s="38">
        <f>E5/D5</f>
        <v>0.31054131054131057</v>
      </c>
      <c r="G5" s="34">
        <f>[1]Декабрь!K5+'[1]11 Мес'!I5</f>
        <v>286</v>
      </c>
      <c r="H5" s="34" t="e">
        <f>[1]Декабрь!L5+'[1]11 Мес'!J5</f>
        <v>#DIV/0!</v>
      </c>
      <c r="I5" s="35" t="e">
        <f>H5/G5</f>
        <v>#DIV/0!</v>
      </c>
      <c r="J5" s="35" t="e">
        <f t="shared" ref="J5:J36" si="0">H5/D5</f>
        <v>#DIV/0!</v>
      </c>
    </row>
    <row r="6" spans="1:10" ht="15.75" thickBot="1">
      <c r="A6" s="127"/>
      <c r="B6" s="125"/>
      <c r="C6" s="36" t="s">
        <v>10</v>
      </c>
      <c r="D6" s="37">
        <v>32</v>
      </c>
      <c r="E6" s="37">
        <v>24</v>
      </c>
      <c r="F6" s="38">
        <v>0.75</v>
      </c>
      <c r="G6" s="34">
        <f>[1]Декабрь!K6+'[1]11 Мес'!I6</f>
        <v>27</v>
      </c>
      <c r="H6" s="34"/>
      <c r="I6" s="35"/>
      <c r="J6" s="35">
        <f t="shared" si="0"/>
        <v>0</v>
      </c>
    </row>
    <row r="7" spans="1:10" ht="15.75" thickBot="1">
      <c r="A7" s="127"/>
      <c r="B7" s="125"/>
      <c r="C7" s="36" t="s">
        <v>11</v>
      </c>
      <c r="D7" s="37">
        <f>[1]Декабрь!E7+'[1]11 Мес'!C7</f>
        <v>0</v>
      </c>
      <c r="E7" s="37">
        <v>0</v>
      </c>
      <c r="F7" s="38">
        <v>0</v>
      </c>
      <c r="G7" s="34">
        <f>[1]Декабрь!K7+'[1]11 Мес'!I7</f>
        <v>0</v>
      </c>
      <c r="H7" s="34" t="e">
        <f>[1]Декабрь!L7+'[1]11 Мес'!J7</f>
        <v>#DIV/0!</v>
      </c>
      <c r="I7" s="35" t="e">
        <f t="shared" ref="I7:I69" si="1">H7/G7</f>
        <v>#DIV/0!</v>
      </c>
      <c r="J7" s="35" t="e">
        <f t="shared" si="0"/>
        <v>#DIV/0!</v>
      </c>
    </row>
    <row r="8" spans="1:10" ht="15.75" thickBot="1">
      <c r="A8" s="127"/>
      <c r="B8" s="125"/>
      <c r="C8" s="36" t="s">
        <v>12</v>
      </c>
      <c r="D8" s="37">
        <f>[1]Декабрь!E8+'[1]11 Мес'!C8</f>
        <v>0</v>
      </c>
      <c r="E8" s="37">
        <v>0</v>
      </c>
      <c r="F8" s="38">
        <v>0</v>
      </c>
      <c r="G8" s="34">
        <f>[1]Декабрь!K8+'[1]11 Мес'!I8</f>
        <v>0</v>
      </c>
      <c r="H8" s="34" t="e">
        <f>[1]Декабрь!L8+'[1]11 Мес'!J8</f>
        <v>#DIV/0!</v>
      </c>
      <c r="I8" s="35" t="e">
        <f t="shared" si="1"/>
        <v>#DIV/0!</v>
      </c>
      <c r="J8" s="35" t="e">
        <f t="shared" si="0"/>
        <v>#DIV/0!</v>
      </c>
    </row>
    <row r="9" spans="1:10" ht="15.75" thickBot="1">
      <c r="A9" s="39"/>
      <c r="B9" s="40"/>
      <c r="C9" s="36" t="s">
        <v>13</v>
      </c>
      <c r="D9" s="37">
        <v>383</v>
      </c>
      <c r="E9" s="37">
        <v>133</v>
      </c>
      <c r="F9" s="38">
        <f t="shared" ref="F9:F69" si="2">E9/D9</f>
        <v>0.3472584856396867</v>
      </c>
      <c r="G9" s="34">
        <f>[1]Декабрь!K9+'[1]11 Мес'!I9</f>
        <v>313</v>
      </c>
      <c r="H9" s="34" t="e">
        <f>[1]Декабрь!L9+'[1]11 Мес'!J9</f>
        <v>#DIV/0!</v>
      </c>
      <c r="I9" s="35" t="e">
        <f t="shared" si="1"/>
        <v>#DIV/0!</v>
      </c>
      <c r="J9" s="35" t="e">
        <f t="shared" si="0"/>
        <v>#DIV/0!</v>
      </c>
    </row>
    <row r="10" spans="1:10" ht="15.75" thickBot="1">
      <c r="A10" s="130">
        <v>2</v>
      </c>
      <c r="B10" s="128" t="s">
        <v>14</v>
      </c>
      <c r="C10" s="8" t="s">
        <v>15</v>
      </c>
      <c r="D10" s="5">
        <v>8</v>
      </c>
      <c r="E10" s="5">
        <v>8</v>
      </c>
      <c r="F10" s="6">
        <v>1</v>
      </c>
      <c r="G10" s="34">
        <f>[1]Декабрь!K10+'[1]11 Мес'!I10</f>
        <v>0</v>
      </c>
      <c r="H10" s="34" t="e">
        <f>[1]Декабрь!L10+'[1]11 Мес'!J10</f>
        <v>#DIV/0!</v>
      </c>
      <c r="I10" s="35" t="e">
        <f t="shared" si="1"/>
        <v>#DIV/0!</v>
      </c>
      <c r="J10" s="35" t="e">
        <f t="shared" si="0"/>
        <v>#DIV/0!</v>
      </c>
    </row>
    <row r="11" spans="1:10" ht="15.75" thickBot="1">
      <c r="A11" s="131"/>
      <c r="B11" s="129"/>
      <c r="C11" s="8" t="s">
        <v>16</v>
      </c>
      <c r="D11" s="5">
        <v>31</v>
      </c>
      <c r="E11" s="5">
        <v>29</v>
      </c>
      <c r="F11" s="6">
        <v>0.94</v>
      </c>
      <c r="G11" s="34">
        <f>[1]Декабрь!K11+'[1]11 Мес'!I11</f>
        <v>0</v>
      </c>
      <c r="H11" s="34" t="e">
        <f>[1]Декабрь!L11+'[1]11 Мес'!J11</f>
        <v>#DIV/0!</v>
      </c>
      <c r="I11" s="35" t="e">
        <f t="shared" si="1"/>
        <v>#DIV/0!</v>
      </c>
      <c r="J11" s="35" t="e">
        <f t="shared" si="0"/>
        <v>#DIV/0!</v>
      </c>
    </row>
    <row r="12" spans="1:10" ht="15.75" thickBot="1">
      <c r="A12" s="7"/>
      <c r="B12" s="9"/>
      <c r="C12" s="10" t="s">
        <v>13</v>
      </c>
      <c r="D12" s="5">
        <v>39</v>
      </c>
      <c r="E12" s="5">
        <v>37</v>
      </c>
      <c r="F12" s="6">
        <v>0.93</v>
      </c>
      <c r="G12" s="34">
        <f>[1]Декабрь!K12+'[1]11 Мес'!I12</f>
        <v>0</v>
      </c>
      <c r="H12" s="34" t="e">
        <f>[1]Декабрь!L12+'[1]11 Мес'!J12</f>
        <v>#DIV/0!</v>
      </c>
      <c r="I12" s="35" t="e">
        <f t="shared" si="1"/>
        <v>#DIV/0!</v>
      </c>
      <c r="J12" s="35" t="e">
        <f t="shared" si="0"/>
        <v>#DIV/0!</v>
      </c>
    </row>
    <row r="13" spans="1:10" ht="15.75" thickBot="1">
      <c r="A13" s="126">
        <v>3</v>
      </c>
      <c r="B13" s="124" t="s">
        <v>17</v>
      </c>
      <c r="C13" s="36" t="s">
        <v>9</v>
      </c>
      <c r="D13" s="37">
        <v>276</v>
      </c>
      <c r="E13" s="37">
        <v>102</v>
      </c>
      <c r="F13" s="38">
        <f t="shared" si="2"/>
        <v>0.36956521739130432</v>
      </c>
      <c r="G13" s="34">
        <f>[1]Декабрь!K13+'[1]11 Мес'!I13</f>
        <v>224</v>
      </c>
      <c r="H13" s="34" t="e">
        <f>[1]Декабрь!L13+'[1]11 Мес'!J13</f>
        <v>#DIV/0!</v>
      </c>
      <c r="I13" s="35" t="e">
        <f t="shared" si="1"/>
        <v>#DIV/0!</v>
      </c>
      <c r="J13" s="35" t="e">
        <f t="shared" si="0"/>
        <v>#DIV/0!</v>
      </c>
    </row>
    <row r="14" spans="1:10" ht="15.75" thickBot="1">
      <c r="A14" s="127"/>
      <c r="B14" s="125"/>
      <c r="C14" s="36" t="s">
        <v>10</v>
      </c>
      <c r="D14" s="37">
        <v>36</v>
      </c>
      <c r="E14" s="37">
        <v>17</v>
      </c>
      <c r="F14" s="38">
        <f t="shared" si="2"/>
        <v>0.47222222222222221</v>
      </c>
      <c r="G14" s="34">
        <f>[1]Декабрь!K14+'[1]11 Мес'!I14</f>
        <v>23</v>
      </c>
      <c r="H14" s="34">
        <f>[1]Декабрь!L14+'[1]11 Мес'!J14</f>
        <v>1.95</v>
      </c>
      <c r="I14" s="35">
        <f t="shared" si="1"/>
        <v>8.478260869565217E-2</v>
      </c>
      <c r="J14" s="35">
        <f t="shared" si="0"/>
        <v>5.4166666666666669E-2</v>
      </c>
    </row>
    <row r="15" spans="1:10" ht="15.75" thickBot="1">
      <c r="A15" s="127"/>
      <c r="B15" s="125"/>
      <c r="C15" s="36" t="s">
        <v>12</v>
      </c>
      <c r="D15" s="37">
        <f>[1]Декабрь!E15+'[1]11 Мес'!C15</f>
        <v>0</v>
      </c>
      <c r="E15" s="37">
        <v>0</v>
      </c>
      <c r="F15" s="38">
        <v>0</v>
      </c>
      <c r="G15" s="34">
        <f>[1]Декабрь!K15+'[1]11 Мес'!I15</f>
        <v>0</v>
      </c>
      <c r="H15" s="34" t="e">
        <f>[1]Декабрь!L15+'[1]11 Мес'!J15</f>
        <v>#DIV/0!</v>
      </c>
      <c r="I15" s="35" t="e">
        <f t="shared" si="1"/>
        <v>#DIV/0!</v>
      </c>
      <c r="J15" s="35" t="e">
        <f t="shared" si="0"/>
        <v>#DIV/0!</v>
      </c>
    </row>
    <row r="16" spans="1:10" ht="15.75" thickBot="1">
      <c r="A16" s="41"/>
      <c r="B16" s="42"/>
      <c r="C16" s="36" t="s">
        <v>13</v>
      </c>
      <c r="D16" s="37">
        <v>312</v>
      </c>
      <c r="E16" s="37">
        <v>119</v>
      </c>
      <c r="F16" s="38">
        <f t="shared" si="2"/>
        <v>0.38141025641025639</v>
      </c>
      <c r="G16" s="34">
        <f>[1]Декабрь!K16+'[1]11 Мес'!I16</f>
        <v>247</v>
      </c>
      <c r="H16" s="34">
        <f>[1]Декабрь!L16+'[1]11 Мес'!J16</f>
        <v>1.92</v>
      </c>
      <c r="I16" s="35">
        <f t="shared" si="1"/>
        <v>7.7732793522267201E-3</v>
      </c>
      <c r="J16" s="35">
        <f t="shared" si="0"/>
        <v>6.1538461538461538E-3</v>
      </c>
    </row>
    <row r="17" spans="1:10" ht="15.75" thickBot="1">
      <c r="A17" s="130">
        <v>4</v>
      </c>
      <c r="B17" s="128" t="s">
        <v>18</v>
      </c>
      <c r="C17" s="4" t="s">
        <v>9</v>
      </c>
      <c r="D17" s="5">
        <v>187</v>
      </c>
      <c r="E17" s="5">
        <v>60</v>
      </c>
      <c r="F17" s="6">
        <f t="shared" si="2"/>
        <v>0.32085561497326204</v>
      </c>
      <c r="G17" s="34">
        <f>[1]Декабрь!K17+'[1]11 Мес'!I17</f>
        <v>125</v>
      </c>
      <c r="H17" s="34" t="e">
        <f>[1]Декабрь!L17+'[1]11 Мес'!J17</f>
        <v>#DIV/0!</v>
      </c>
      <c r="I17" s="35" t="e">
        <f t="shared" si="1"/>
        <v>#DIV/0!</v>
      </c>
      <c r="J17" s="35" t="e">
        <f t="shared" si="0"/>
        <v>#DIV/0!</v>
      </c>
    </row>
    <row r="18" spans="1:10" ht="15.75" thickBot="1">
      <c r="A18" s="131"/>
      <c r="B18" s="129"/>
      <c r="C18" s="4" t="s">
        <v>10</v>
      </c>
      <c r="D18" s="5">
        <v>7</v>
      </c>
      <c r="E18" s="5">
        <v>5</v>
      </c>
      <c r="F18" s="6">
        <f t="shared" si="2"/>
        <v>0.7142857142857143</v>
      </c>
      <c r="G18" s="34">
        <f>[1]Декабрь!K18+'[1]11 Мес'!I18</f>
        <v>7</v>
      </c>
      <c r="H18" s="34" t="e">
        <f>[1]Декабрь!L18+'[1]11 Мес'!J18</f>
        <v>#DIV/0!</v>
      </c>
      <c r="I18" s="35" t="e">
        <f t="shared" si="1"/>
        <v>#DIV/0!</v>
      </c>
      <c r="J18" s="35" t="e">
        <f t="shared" si="0"/>
        <v>#DIV/0!</v>
      </c>
    </row>
    <row r="19" spans="1:10" ht="15.75" thickBot="1">
      <c r="A19" s="12"/>
      <c r="B19" s="13"/>
      <c r="C19" s="4" t="s">
        <v>13</v>
      </c>
      <c r="D19" s="5">
        <v>194</v>
      </c>
      <c r="E19" s="5">
        <v>65</v>
      </c>
      <c r="F19" s="6">
        <f t="shared" si="2"/>
        <v>0.33505154639175255</v>
      </c>
      <c r="G19" s="34">
        <f>[1]Декабрь!K19+'[1]11 Мес'!I19</f>
        <v>132</v>
      </c>
      <c r="H19" s="34" t="e">
        <f>[1]Декабрь!L19+'[1]11 Мес'!J19</f>
        <v>#DIV/0!</v>
      </c>
      <c r="I19" s="35" t="e">
        <f t="shared" si="1"/>
        <v>#DIV/0!</v>
      </c>
      <c r="J19" s="35" t="e">
        <f t="shared" si="0"/>
        <v>#DIV/0!</v>
      </c>
    </row>
    <row r="20" spans="1:10" ht="15.75" thickBot="1">
      <c r="A20" s="43">
        <v>5</v>
      </c>
      <c r="B20" s="44" t="s">
        <v>19</v>
      </c>
      <c r="C20" s="36" t="s">
        <v>9</v>
      </c>
      <c r="D20" s="37">
        <v>494</v>
      </c>
      <c r="E20" s="37">
        <v>209</v>
      </c>
      <c r="F20" s="38">
        <f t="shared" si="2"/>
        <v>0.42307692307692307</v>
      </c>
      <c r="G20" s="34">
        <f>[1]Декабрь!K20+'[1]11 Мес'!I20</f>
        <v>429</v>
      </c>
      <c r="H20" s="34" t="e">
        <f>[1]Декабрь!L20+'[1]11 Мес'!J20</f>
        <v>#DIV/0!</v>
      </c>
      <c r="I20" s="35" t="e">
        <f t="shared" si="1"/>
        <v>#DIV/0!</v>
      </c>
      <c r="J20" s="35" t="e">
        <f t="shared" si="0"/>
        <v>#DIV/0!</v>
      </c>
    </row>
    <row r="21" spans="1:10" ht="15.75" thickBot="1">
      <c r="A21" s="130">
        <v>6</v>
      </c>
      <c r="B21" s="128" t="s">
        <v>20</v>
      </c>
      <c r="C21" s="4" t="s">
        <v>9</v>
      </c>
      <c r="D21" s="5">
        <v>13</v>
      </c>
      <c r="E21" s="5">
        <v>2</v>
      </c>
      <c r="F21" s="6">
        <f t="shared" si="2"/>
        <v>0.15384615384615385</v>
      </c>
      <c r="G21" s="34">
        <f>[1]Декабрь!K21+'[1]11 Мес'!I21</f>
        <v>12</v>
      </c>
      <c r="H21" s="34" t="e">
        <f>[1]Декабрь!L21+'[1]11 Мес'!J21</f>
        <v>#DIV/0!</v>
      </c>
      <c r="I21" s="35" t="e">
        <f t="shared" si="1"/>
        <v>#DIV/0!</v>
      </c>
      <c r="J21" s="35" t="e">
        <f t="shared" si="0"/>
        <v>#DIV/0!</v>
      </c>
    </row>
    <row r="22" spans="1:10" ht="15.75" thickBot="1">
      <c r="A22" s="131"/>
      <c r="B22" s="129"/>
      <c r="C22" s="15" t="s">
        <v>10</v>
      </c>
      <c r="D22" s="5">
        <f>[1]Декабрь!E22+'[1]11 Мес'!C22</f>
        <v>0</v>
      </c>
      <c r="E22" s="5">
        <v>0</v>
      </c>
      <c r="F22" s="6">
        <v>0</v>
      </c>
      <c r="G22" s="34">
        <f>[1]Декабрь!K22+'[1]11 Мес'!I22</f>
        <v>0</v>
      </c>
      <c r="H22" s="34" t="e">
        <f>[1]Декабрь!L22+'[1]11 Мес'!J22</f>
        <v>#DIV/0!</v>
      </c>
      <c r="I22" s="35" t="e">
        <f t="shared" si="1"/>
        <v>#DIV/0!</v>
      </c>
      <c r="J22" s="35" t="e">
        <f t="shared" si="0"/>
        <v>#DIV/0!</v>
      </c>
    </row>
    <row r="23" spans="1:10" ht="15.75" thickBot="1">
      <c r="A23" s="12"/>
      <c r="B23" s="16"/>
      <c r="C23" s="4" t="s">
        <v>13</v>
      </c>
      <c r="D23" s="5">
        <v>13</v>
      </c>
      <c r="E23" s="5">
        <v>2</v>
      </c>
      <c r="F23" s="6">
        <f t="shared" si="2"/>
        <v>0.15384615384615385</v>
      </c>
      <c r="G23" s="34">
        <f>[1]Декабрь!K23+'[1]11 Мес'!I23</f>
        <v>12</v>
      </c>
      <c r="H23" s="34" t="e">
        <f>[1]Декабрь!L23+'[1]11 Мес'!J23</f>
        <v>#DIV/0!</v>
      </c>
      <c r="I23" s="35" t="e">
        <f t="shared" si="1"/>
        <v>#DIV/0!</v>
      </c>
      <c r="J23" s="35" t="e">
        <f t="shared" si="0"/>
        <v>#DIV/0!</v>
      </c>
    </row>
    <row r="24" spans="1:10" ht="15.75" thickBot="1">
      <c r="A24" s="124">
        <v>7</v>
      </c>
      <c r="B24" s="124" t="s">
        <v>21</v>
      </c>
      <c r="C24" s="45" t="s">
        <v>9</v>
      </c>
      <c r="D24" s="37">
        <v>19</v>
      </c>
      <c r="E24" s="37">
        <v>8</v>
      </c>
      <c r="F24" s="38">
        <f t="shared" si="2"/>
        <v>0.42105263157894735</v>
      </c>
      <c r="G24" s="34">
        <f>[1]Декабрь!K24+'[1]11 Мес'!I24</f>
        <v>13</v>
      </c>
      <c r="H24" s="34">
        <f>[1]Декабрь!L24+'[1]11 Мес'!J24</f>
        <v>1.5166666666666666</v>
      </c>
      <c r="I24" s="35">
        <f t="shared" si="1"/>
        <v>0.11666666666666667</v>
      </c>
      <c r="J24" s="35">
        <f t="shared" si="0"/>
        <v>7.982456140350877E-2</v>
      </c>
    </row>
    <row r="25" spans="1:10" ht="15.75" thickBot="1">
      <c r="A25" s="125"/>
      <c r="B25" s="125"/>
      <c r="C25" s="45" t="s">
        <v>10</v>
      </c>
      <c r="D25" s="37">
        <f>[1]Декабрь!E25+'[1]11 Мес'!C25</f>
        <v>0</v>
      </c>
      <c r="E25" s="37">
        <v>0</v>
      </c>
      <c r="F25" s="38">
        <v>0</v>
      </c>
      <c r="G25" s="34">
        <f>[1]Декабрь!K25+'[1]11 Мес'!I25</f>
        <v>0</v>
      </c>
      <c r="H25" s="34" t="e">
        <f>[1]Декабрь!L25+'[1]11 Мес'!J25</f>
        <v>#DIV/0!</v>
      </c>
      <c r="I25" s="35" t="e">
        <f t="shared" si="1"/>
        <v>#DIV/0!</v>
      </c>
      <c r="J25" s="35" t="e">
        <f t="shared" si="0"/>
        <v>#DIV/0!</v>
      </c>
    </row>
    <row r="26" spans="1:10" ht="15.75" thickBot="1">
      <c r="A26" s="44"/>
      <c r="B26" s="44"/>
      <c r="C26" s="45" t="s">
        <v>13</v>
      </c>
      <c r="D26" s="37">
        <v>19</v>
      </c>
      <c r="E26" s="37">
        <v>8</v>
      </c>
      <c r="F26" s="38">
        <f t="shared" si="2"/>
        <v>0.42105263157894735</v>
      </c>
      <c r="G26" s="34">
        <f>[1]Декабрь!K26+'[1]11 Мес'!I26</f>
        <v>13</v>
      </c>
      <c r="H26" s="34">
        <f>[1]Декабрь!L26+'[1]11 Мес'!J26</f>
        <v>1.5166666666666666</v>
      </c>
      <c r="I26" s="35">
        <f t="shared" si="1"/>
        <v>0.11666666666666667</v>
      </c>
      <c r="J26" s="35">
        <f t="shared" si="0"/>
        <v>7.982456140350877E-2</v>
      </c>
    </row>
    <row r="27" spans="1:10" ht="15.75" thickBot="1">
      <c r="A27" s="17"/>
      <c r="B27" s="18"/>
      <c r="C27" s="4" t="s">
        <v>9</v>
      </c>
      <c r="D27" s="5">
        <v>51</v>
      </c>
      <c r="E27" s="5">
        <v>13</v>
      </c>
      <c r="F27" s="6">
        <f t="shared" si="2"/>
        <v>0.25490196078431371</v>
      </c>
      <c r="G27" s="34">
        <f>[1]Декабрь!K27+'[1]11 Мес'!I27</f>
        <v>46</v>
      </c>
      <c r="H27" s="34">
        <f>[1]Декабрь!L27+'[1]11 Мес'!J27</f>
        <v>1.9545454545454546</v>
      </c>
      <c r="I27" s="35">
        <f t="shared" si="1"/>
        <v>4.2490118577075096E-2</v>
      </c>
      <c r="J27" s="35">
        <f t="shared" si="0"/>
        <v>3.8324420677361852E-2</v>
      </c>
    </row>
    <row r="28" spans="1:10" ht="15.75" thickBot="1">
      <c r="A28" s="11">
        <v>8</v>
      </c>
      <c r="B28" s="11" t="s">
        <v>22</v>
      </c>
      <c r="C28" s="4" t="s">
        <v>10</v>
      </c>
      <c r="D28" s="5">
        <v>64</v>
      </c>
      <c r="E28" s="5">
        <v>38</v>
      </c>
      <c r="F28" s="6">
        <f t="shared" si="2"/>
        <v>0.59375</v>
      </c>
      <c r="G28" s="34">
        <f>[1]Декабрь!K28+'[1]11 Мес'!I28</f>
        <v>44</v>
      </c>
      <c r="H28" s="34">
        <f>[1]Декабрь!L28+'[1]11 Мес'!J28</f>
        <v>1.5222222222222221</v>
      </c>
      <c r="I28" s="35">
        <f t="shared" si="1"/>
        <v>3.4595959595959597E-2</v>
      </c>
      <c r="J28" s="35">
        <f t="shared" si="0"/>
        <v>2.3784722222222221E-2</v>
      </c>
    </row>
    <row r="29" spans="1:10" ht="15.75" thickBot="1">
      <c r="A29" s="7"/>
      <c r="B29" s="7"/>
      <c r="C29" s="4" t="s">
        <v>13</v>
      </c>
      <c r="D29" s="5">
        <v>115</v>
      </c>
      <c r="E29" s="5">
        <v>51</v>
      </c>
      <c r="F29" s="6">
        <f t="shared" si="2"/>
        <v>0.44347826086956521</v>
      </c>
      <c r="G29" s="34">
        <f>[1]Декабрь!K29+'[1]11 Мес'!I29</f>
        <v>90</v>
      </c>
      <c r="H29" s="34">
        <f>[1]Декабрь!L29+'[1]11 Мес'!J29</f>
        <v>1.7756716417910448</v>
      </c>
      <c r="I29" s="35">
        <f t="shared" si="1"/>
        <v>1.9729684908789385E-2</v>
      </c>
      <c r="J29" s="35">
        <f t="shared" si="0"/>
        <v>1.5440622972096042E-2</v>
      </c>
    </row>
    <row r="30" spans="1:10" ht="15.75" thickBot="1">
      <c r="A30" s="126">
        <v>9</v>
      </c>
      <c r="B30" s="124" t="s">
        <v>23</v>
      </c>
      <c r="C30" s="36" t="s">
        <v>9</v>
      </c>
      <c r="D30" s="37">
        <v>13</v>
      </c>
      <c r="E30" s="37">
        <v>0</v>
      </c>
      <c r="F30" s="38">
        <f t="shared" si="2"/>
        <v>0</v>
      </c>
      <c r="G30" s="34">
        <f>[1]Декабрь!K30+'[1]11 Мес'!I30</f>
        <v>3</v>
      </c>
      <c r="H30" s="34" t="e">
        <f>[1]Декабрь!L30+'[1]11 Мес'!J30</f>
        <v>#DIV/0!</v>
      </c>
      <c r="I30" s="35" t="e">
        <f t="shared" si="1"/>
        <v>#DIV/0!</v>
      </c>
      <c r="J30" s="35" t="e">
        <f t="shared" si="0"/>
        <v>#DIV/0!</v>
      </c>
    </row>
    <row r="31" spans="1:10" ht="15.75" thickBot="1">
      <c r="A31" s="127"/>
      <c r="B31" s="125"/>
      <c r="C31" s="36" t="s">
        <v>10</v>
      </c>
      <c r="D31" s="37">
        <v>0</v>
      </c>
      <c r="E31" s="37">
        <v>0</v>
      </c>
      <c r="F31" s="38">
        <v>0</v>
      </c>
      <c r="G31" s="34">
        <f>[1]Декабрь!K31+'[1]11 Мес'!I31</f>
        <v>0</v>
      </c>
      <c r="H31" s="34" t="e">
        <f>[1]Декабрь!L31+'[1]11 Мес'!J31</f>
        <v>#DIV/0!</v>
      </c>
      <c r="I31" s="35" t="e">
        <f t="shared" si="1"/>
        <v>#DIV/0!</v>
      </c>
      <c r="J31" s="35" t="e">
        <f t="shared" si="0"/>
        <v>#DIV/0!</v>
      </c>
    </row>
    <row r="32" spans="1:10" ht="15.75" thickBot="1">
      <c r="A32" s="46"/>
      <c r="B32" s="39"/>
      <c r="C32" s="36" t="s">
        <v>13</v>
      </c>
      <c r="D32" s="37">
        <v>13</v>
      </c>
      <c r="E32" s="37">
        <v>0</v>
      </c>
      <c r="F32" s="38">
        <v>0</v>
      </c>
      <c r="G32" s="34">
        <f>[1]Декабрь!K32+'[1]11 Мес'!I32</f>
        <v>3</v>
      </c>
      <c r="H32" s="34" t="e">
        <f>[1]Декабрь!L32+'[1]11 Мес'!J32</f>
        <v>#DIV/0!</v>
      </c>
      <c r="I32" s="35" t="e">
        <f t="shared" si="1"/>
        <v>#DIV/0!</v>
      </c>
      <c r="J32" s="35" t="e">
        <f t="shared" si="0"/>
        <v>#DIV/0!</v>
      </c>
    </row>
    <row r="33" spans="1:10" ht="15.75" thickBot="1">
      <c r="A33" s="18"/>
      <c r="B33" s="19"/>
      <c r="C33" s="20" t="s">
        <v>9</v>
      </c>
      <c r="D33" s="5">
        <v>7</v>
      </c>
      <c r="E33" s="5">
        <v>1</v>
      </c>
      <c r="F33" s="6">
        <f t="shared" si="2"/>
        <v>0.14285714285714285</v>
      </c>
      <c r="G33" s="34">
        <f>[1]Декабрь!K33+'[1]11 Мес'!I33</f>
        <v>4</v>
      </c>
      <c r="H33" s="34" t="e">
        <f>[1]Декабрь!L33+'[1]11 Мес'!J33</f>
        <v>#DIV/0!</v>
      </c>
      <c r="I33" s="35" t="e">
        <f t="shared" si="1"/>
        <v>#DIV/0!</v>
      </c>
      <c r="J33" s="35" t="e">
        <f t="shared" si="0"/>
        <v>#DIV/0!</v>
      </c>
    </row>
    <row r="34" spans="1:10" ht="15.75" thickBot="1">
      <c r="A34" s="11">
        <v>10</v>
      </c>
      <c r="B34" s="11" t="s">
        <v>24</v>
      </c>
      <c r="C34" s="20" t="s">
        <v>25</v>
      </c>
      <c r="D34" s="5">
        <v>23</v>
      </c>
      <c r="E34" s="5">
        <v>9</v>
      </c>
      <c r="F34" s="6">
        <f t="shared" si="2"/>
        <v>0.39130434782608697</v>
      </c>
      <c r="G34" s="34">
        <f>[1]Декабрь!K34+'[1]11 Мес'!I34</f>
        <v>11</v>
      </c>
      <c r="H34" s="34" t="e">
        <f>[1]Декабрь!L34+'[1]11 Мес'!J34</f>
        <v>#DIV/0!</v>
      </c>
      <c r="I34" s="35" t="e">
        <f t="shared" si="1"/>
        <v>#DIV/0!</v>
      </c>
      <c r="J34" s="35" t="e">
        <f t="shared" si="0"/>
        <v>#DIV/0!</v>
      </c>
    </row>
    <row r="35" spans="1:10" ht="15.75" thickBot="1">
      <c r="A35" s="7"/>
      <c r="B35" s="7"/>
      <c r="C35" s="20" t="s">
        <v>13</v>
      </c>
      <c r="D35" s="5">
        <v>30</v>
      </c>
      <c r="E35" s="5">
        <v>10</v>
      </c>
      <c r="F35" s="6">
        <f t="shared" si="2"/>
        <v>0.33333333333333331</v>
      </c>
      <c r="G35" s="34">
        <f>[1]Декабрь!K35+'[1]11 Мес'!I35</f>
        <v>15</v>
      </c>
      <c r="H35" s="34" t="e">
        <f>[1]Декабрь!L35+'[1]11 Мес'!J35</f>
        <v>#DIV/0!</v>
      </c>
      <c r="I35" s="35" t="e">
        <f t="shared" si="1"/>
        <v>#DIV/0!</v>
      </c>
      <c r="J35" s="35" t="e">
        <f t="shared" si="0"/>
        <v>#DIV/0!</v>
      </c>
    </row>
    <row r="36" spans="1:10" ht="15.75" thickBot="1">
      <c r="A36" s="124">
        <v>11</v>
      </c>
      <c r="B36" s="124" t="s">
        <v>26</v>
      </c>
      <c r="C36" s="36" t="s">
        <v>9</v>
      </c>
      <c r="D36" s="37">
        <v>28</v>
      </c>
      <c r="E36" s="37">
        <v>8</v>
      </c>
      <c r="F36" s="38">
        <f t="shared" si="2"/>
        <v>0.2857142857142857</v>
      </c>
      <c r="G36" s="34">
        <f>[1]Декабрь!K36+'[1]11 Мес'!I36</f>
        <v>22</v>
      </c>
      <c r="H36" s="34" t="e">
        <f>[1]Декабрь!L36+'[1]11 Мес'!J36</f>
        <v>#DIV/0!</v>
      </c>
      <c r="I36" s="35" t="e">
        <f t="shared" si="1"/>
        <v>#DIV/0!</v>
      </c>
      <c r="J36" s="35" t="e">
        <f t="shared" si="0"/>
        <v>#DIV/0!</v>
      </c>
    </row>
    <row r="37" spans="1:10" ht="15.75" thickBot="1">
      <c r="A37" s="125"/>
      <c r="B37" s="125"/>
      <c r="C37" s="36" t="s">
        <v>10</v>
      </c>
      <c r="D37" s="37">
        <v>12</v>
      </c>
      <c r="E37" s="37">
        <v>4</v>
      </c>
      <c r="F37" s="38">
        <f t="shared" si="2"/>
        <v>0.33333333333333331</v>
      </c>
      <c r="G37" s="34">
        <f>[1]Декабрь!K37+'[1]11 Мес'!I37</f>
        <v>0</v>
      </c>
      <c r="H37" s="34" t="e">
        <f>[1]Декабрь!L37+'[1]11 Мес'!J37</f>
        <v>#DIV/0!</v>
      </c>
      <c r="I37" s="35" t="e">
        <f t="shared" si="1"/>
        <v>#DIV/0!</v>
      </c>
      <c r="J37" s="35" t="e">
        <f t="shared" ref="J37:J68" si="3">H37/D37</f>
        <v>#DIV/0!</v>
      </c>
    </row>
    <row r="38" spans="1:10" ht="15.75" thickBot="1">
      <c r="A38" s="47"/>
      <c r="B38" s="48"/>
      <c r="C38" s="36" t="s">
        <v>13</v>
      </c>
      <c r="D38" s="37">
        <v>40</v>
      </c>
      <c r="E38" s="37">
        <v>8</v>
      </c>
      <c r="F38" s="38">
        <f t="shared" si="2"/>
        <v>0.2</v>
      </c>
      <c r="G38" s="34">
        <f>[1]Декабрь!K38+'[1]11 Мес'!I38</f>
        <v>22</v>
      </c>
      <c r="H38" s="34" t="e">
        <f>[1]Декабрь!L38+'[1]11 Мес'!J38</f>
        <v>#DIV/0!</v>
      </c>
      <c r="I38" s="35" t="e">
        <f t="shared" si="1"/>
        <v>#DIV/0!</v>
      </c>
      <c r="J38" s="35" t="e">
        <f t="shared" si="3"/>
        <v>#DIV/0!</v>
      </c>
    </row>
    <row r="39" spans="1:10" ht="15.75" thickBot="1">
      <c r="A39" s="21">
        <v>12</v>
      </c>
      <c r="B39" s="22" t="s">
        <v>27</v>
      </c>
      <c r="C39" s="4" t="s">
        <v>10</v>
      </c>
      <c r="D39" s="5">
        <v>6</v>
      </c>
      <c r="E39" s="5">
        <v>1</v>
      </c>
      <c r="F39" s="6">
        <f t="shared" si="2"/>
        <v>0.16666666666666666</v>
      </c>
      <c r="G39" s="34">
        <f>[1]Декабрь!K39+'[1]11 Мес'!I39</f>
        <v>1</v>
      </c>
      <c r="H39" s="34" t="e">
        <f>[1]Декабрь!L39+'[1]11 Мес'!J39</f>
        <v>#DIV/0!</v>
      </c>
      <c r="I39" s="35" t="e">
        <f t="shared" si="1"/>
        <v>#DIV/0!</v>
      </c>
      <c r="J39" s="35" t="e">
        <f t="shared" si="3"/>
        <v>#DIV/0!</v>
      </c>
    </row>
    <row r="40" spans="1:10" ht="15.75" thickBot="1">
      <c r="A40" s="49">
        <v>13</v>
      </c>
      <c r="B40" s="50" t="s">
        <v>28</v>
      </c>
      <c r="C40" s="36" t="s">
        <v>9</v>
      </c>
      <c r="D40" s="37">
        <v>12</v>
      </c>
      <c r="E40" s="37">
        <v>4</v>
      </c>
      <c r="F40" s="38">
        <f t="shared" si="2"/>
        <v>0.33333333333333331</v>
      </c>
      <c r="G40" s="34">
        <f>[1]Декабрь!K40+'[1]11 Мес'!I40</f>
        <v>9</v>
      </c>
      <c r="H40" s="34">
        <f>[1]Декабрь!L40+'[1]11 Мес'!J40</f>
        <v>1</v>
      </c>
      <c r="I40" s="35">
        <f t="shared" si="1"/>
        <v>0.1111111111111111</v>
      </c>
      <c r="J40" s="35">
        <f t="shared" si="3"/>
        <v>8.3333333333333329E-2</v>
      </c>
    </row>
    <row r="41" spans="1:10" ht="15.75" customHeight="1" thickBot="1">
      <c r="A41" s="130">
        <v>14</v>
      </c>
      <c r="B41" s="128" t="s">
        <v>29</v>
      </c>
      <c r="C41" s="10" t="s">
        <v>30</v>
      </c>
      <c r="D41" s="5">
        <v>26</v>
      </c>
      <c r="E41" s="5">
        <v>25</v>
      </c>
      <c r="F41" s="6">
        <f t="shared" si="2"/>
        <v>0.96153846153846156</v>
      </c>
      <c r="G41" s="34">
        <f>[1]Декабрь!K41+'[1]11 Мес'!I41</f>
        <v>25</v>
      </c>
      <c r="H41" s="34" t="e">
        <f>[1]Декабрь!L41+'[1]11 Мес'!J41</f>
        <v>#DIV/0!</v>
      </c>
      <c r="I41" s="35" t="e">
        <f t="shared" si="1"/>
        <v>#DIV/0!</v>
      </c>
      <c r="J41" s="35" t="e">
        <f t="shared" si="3"/>
        <v>#DIV/0!</v>
      </c>
    </row>
    <row r="42" spans="1:10" ht="15.75" thickBot="1">
      <c r="A42" s="131"/>
      <c r="B42" s="129"/>
      <c r="C42" s="4" t="s">
        <v>9</v>
      </c>
      <c r="D42" s="5">
        <v>555</v>
      </c>
      <c r="E42" s="5">
        <v>239</v>
      </c>
      <c r="F42" s="6">
        <f t="shared" si="2"/>
        <v>0.43063063063063062</v>
      </c>
      <c r="G42" s="34">
        <f>[1]Декабрь!K42+'[1]11 Мес'!I42</f>
        <v>477</v>
      </c>
      <c r="H42" s="34">
        <f>[1]Декабрь!L42+'[1]11 Мес'!J42</f>
        <v>1.7915789473684209</v>
      </c>
      <c r="I42" s="35">
        <f t="shared" si="1"/>
        <v>3.7559307072713229E-3</v>
      </c>
      <c r="J42" s="35">
        <f t="shared" si="3"/>
        <v>3.2280701754385964E-3</v>
      </c>
    </row>
    <row r="43" spans="1:10" ht="15.75" thickBot="1">
      <c r="A43" s="131"/>
      <c r="B43" s="129"/>
      <c r="C43" s="4" t="s">
        <v>10</v>
      </c>
      <c r="D43" s="5">
        <v>271</v>
      </c>
      <c r="E43" s="5">
        <v>202</v>
      </c>
      <c r="F43" s="6">
        <f t="shared" si="2"/>
        <v>0.74538745387453875</v>
      </c>
      <c r="G43" s="34">
        <f>[1]Декабрь!K43+'[1]11 Мес'!I43</f>
        <v>228</v>
      </c>
      <c r="H43" s="34">
        <f>[1]Декабрь!L43+'[1]11 Мес'!J43</f>
        <v>1.8599999999999999</v>
      </c>
      <c r="I43" s="35">
        <f t="shared" si="1"/>
        <v>8.1578947368421053E-3</v>
      </c>
      <c r="J43" s="35">
        <f t="shared" si="3"/>
        <v>6.8634686346863462E-3</v>
      </c>
    </row>
    <row r="44" spans="1:10" ht="15.75" thickBot="1">
      <c r="A44" s="131"/>
      <c r="B44" s="129"/>
      <c r="C44" s="4" t="s">
        <v>11</v>
      </c>
      <c r="D44" s="5">
        <v>65</v>
      </c>
      <c r="E44" s="5">
        <v>59</v>
      </c>
      <c r="F44" s="6">
        <f t="shared" si="2"/>
        <v>0.90769230769230769</v>
      </c>
      <c r="G44" s="34">
        <f>[1]Декабрь!K44+'[1]11 Мес'!I44</f>
        <v>62</v>
      </c>
      <c r="H44" s="34" t="e">
        <f>[1]Декабрь!L44+'[1]11 Мес'!J44</f>
        <v>#DIV/0!</v>
      </c>
      <c r="I44" s="35" t="e">
        <f t="shared" si="1"/>
        <v>#DIV/0!</v>
      </c>
      <c r="J44" s="35" t="e">
        <f t="shared" si="3"/>
        <v>#DIV/0!</v>
      </c>
    </row>
    <row r="45" spans="1:10" ht="15.75" thickBot="1">
      <c r="A45" s="131"/>
      <c r="B45" s="129"/>
      <c r="C45" s="4" t="s">
        <v>12</v>
      </c>
      <c r="D45" s="5">
        <v>70</v>
      </c>
      <c r="E45" s="5">
        <v>60</v>
      </c>
      <c r="F45" s="6">
        <f t="shared" si="2"/>
        <v>0.8571428571428571</v>
      </c>
      <c r="G45" s="34">
        <f>[1]Декабрь!K45+'[1]11 Мес'!I45</f>
        <v>64</v>
      </c>
      <c r="H45" s="34">
        <f>[1]Декабрь!L45+'[1]11 Мес'!J45</f>
        <v>1.9</v>
      </c>
      <c r="I45" s="35">
        <f t="shared" si="1"/>
        <v>2.9687499999999999E-2</v>
      </c>
      <c r="J45" s="35">
        <f t="shared" si="3"/>
        <v>2.7142857142857142E-2</v>
      </c>
    </row>
    <row r="46" spans="1:10" ht="15.75" thickBot="1">
      <c r="A46" s="12"/>
      <c r="B46" s="16"/>
      <c r="C46" s="4" t="s">
        <v>13</v>
      </c>
      <c r="D46" s="5">
        <v>961</v>
      </c>
      <c r="E46" s="5">
        <v>585</v>
      </c>
      <c r="F46" s="6">
        <f t="shared" si="2"/>
        <v>0.60874089490114469</v>
      </c>
      <c r="G46" s="34">
        <f>[1]Декабрь!K46+'[1]11 Мес'!I46</f>
        <v>856</v>
      </c>
      <c r="H46" s="34">
        <f>[1]Декабрь!L46+'[1]11 Мес'!J46</f>
        <v>1.8279591836734694</v>
      </c>
      <c r="I46" s="35">
        <f t="shared" si="1"/>
        <v>2.1354663360671372E-3</v>
      </c>
      <c r="J46" s="35">
        <f t="shared" si="3"/>
        <v>1.9021427509609463E-3</v>
      </c>
    </row>
    <row r="47" spans="1:10" ht="15.75" thickBot="1">
      <c r="A47" s="126">
        <v>15</v>
      </c>
      <c r="B47" s="124" t="s">
        <v>31</v>
      </c>
      <c r="C47" s="51" t="s">
        <v>30</v>
      </c>
      <c r="D47" s="37">
        <v>36</v>
      </c>
      <c r="E47" s="37">
        <v>34</v>
      </c>
      <c r="F47" s="38">
        <f t="shared" si="2"/>
        <v>0.94444444444444442</v>
      </c>
      <c r="G47" s="34">
        <f>[1]Декабрь!K47+'[1]11 Мес'!I47</f>
        <v>34</v>
      </c>
      <c r="H47" s="34" t="e">
        <f>[1]Декабрь!L47+'[1]11 Мес'!J47</f>
        <v>#DIV/0!</v>
      </c>
      <c r="I47" s="35" t="e">
        <f t="shared" si="1"/>
        <v>#DIV/0!</v>
      </c>
      <c r="J47" s="35" t="e">
        <f t="shared" si="3"/>
        <v>#DIV/0!</v>
      </c>
    </row>
    <row r="48" spans="1:10" ht="15.75" thickBot="1">
      <c r="A48" s="127"/>
      <c r="B48" s="125"/>
      <c r="C48" s="36" t="s">
        <v>9</v>
      </c>
      <c r="D48" s="37">
        <v>741</v>
      </c>
      <c r="E48" s="37">
        <v>304</v>
      </c>
      <c r="F48" s="38">
        <f t="shared" si="2"/>
        <v>0.41025641025641024</v>
      </c>
      <c r="G48" s="34">
        <f>[1]Декабрь!K48+'[1]11 Мес'!I48</f>
        <v>662</v>
      </c>
      <c r="H48" s="34">
        <f>[1]Декабрь!L48+'[1]11 Мес'!J48</f>
        <v>1.8076470588235294</v>
      </c>
      <c r="I48" s="35">
        <f t="shared" si="1"/>
        <v>2.7305846810023104E-3</v>
      </c>
      <c r="J48" s="35">
        <f t="shared" si="3"/>
        <v>2.4394697150115106E-3</v>
      </c>
    </row>
    <row r="49" spans="1:10" ht="15.75" thickBot="1">
      <c r="A49" s="127"/>
      <c r="B49" s="125"/>
      <c r="C49" s="36" t="s">
        <v>10</v>
      </c>
      <c r="D49" s="37">
        <v>364</v>
      </c>
      <c r="E49" s="37">
        <v>304</v>
      </c>
      <c r="F49" s="38">
        <f t="shared" si="2"/>
        <v>0.8351648351648352</v>
      </c>
      <c r="G49" s="34">
        <f>[1]Декабрь!K49+'[1]11 Мес'!I49</f>
        <v>323</v>
      </c>
      <c r="H49" s="34">
        <f>[1]Декабрь!L49+'[1]11 Мес'!J49</f>
        <v>1.97</v>
      </c>
      <c r="I49" s="35">
        <f t="shared" si="1"/>
        <v>6.0990712074303404E-3</v>
      </c>
      <c r="J49" s="35">
        <f t="shared" si="3"/>
        <v>5.4120879120879116E-3</v>
      </c>
    </row>
    <row r="50" spans="1:10" ht="15.75" thickBot="1">
      <c r="A50" s="127"/>
      <c r="B50" s="125"/>
      <c r="C50" s="36" t="s">
        <v>32</v>
      </c>
      <c r="D50" s="37">
        <v>120</v>
      </c>
      <c r="E50" s="37">
        <v>105</v>
      </c>
      <c r="F50" s="38">
        <f t="shared" si="2"/>
        <v>0.875</v>
      </c>
      <c r="G50" s="34">
        <f>[1]Декабрь!K50+'[1]11 Мес'!I50</f>
        <v>109</v>
      </c>
      <c r="H50" s="34">
        <f>[1]Декабрь!L50+'[1]11 Мес'!J50</f>
        <v>2</v>
      </c>
      <c r="I50" s="35">
        <f t="shared" si="1"/>
        <v>1.834862385321101E-2</v>
      </c>
      <c r="J50" s="35">
        <f t="shared" si="3"/>
        <v>1.6666666666666666E-2</v>
      </c>
    </row>
    <row r="51" spans="1:10" ht="15.75" thickBot="1">
      <c r="A51" s="127"/>
      <c r="B51" s="125"/>
      <c r="C51" s="36" t="s">
        <v>33</v>
      </c>
      <c r="D51" s="37">
        <v>148</v>
      </c>
      <c r="E51" s="37">
        <v>114</v>
      </c>
      <c r="F51" s="38">
        <f t="shared" si="2"/>
        <v>0.77027027027027029</v>
      </c>
      <c r="G51" s="34">
        <f>[1]Декабрь!K51+'[1]11 Мес'!I51</f>
        <v>124</v>
      </c>
      <c r="H51" s="34">
        <f>[1]Декабрь!L51+'[1]11 Мес'!J51</f>
        <v>1.7366666666666666</v>
      </c>
      <c r="I51" s="35">
        <f t="shared" si="1"/>
        <v>1.400537634408602E-2</v>
      </c>
      <c r="J51" s="35">
        <f t="shared" si="3"/>
        <v>1.1734234234234234E-2</v>
      </c>
    </row>
    <row r="52" spans="1:10" ht="15.75" thickBot="1">
      <c r="A52" s="39"/>
      <c r="B52" s="40"/>
      <c r="C52" s="36" t="s">
        <v>13</v>
      </c>
      <c r="D52" s="37">
        <v>1373</v>
      </c>
      <c r="E52" s="37">
        <v>827</v>
      </c>
      <c r="F52" s="38">
        <f t="shared" si="2"/>
        <v>0.60233066278222869</v>
      </c>
      <c r="G52" s="34">
        <f>[1]Декабрь!K52+'[1]11 Мес'!I52</f>
        <v>1218</v>
      </c>
      <c r="H52" s="34">
        <f>[1]Декабрь!L52+'[1]11 Мес'!J52</f>
        <v>1.8640506329113924</v>
      </c>
      <c r="I52" s="35">
        <f t="shared" si="1"/>
        <v>1.5304192388435078E-3</v>
      </c>
      <c r="J52" s="35">
        <f t="shared" si="3"/>
        <v>1.3576479482238838E-3</v>
      </c>
    </row>
    <row r="53" spans="1:10" ht="15.75" thickBot="1">
      <c r="A53" s="14">
        <v>16</v>
      </c>
      <c r="B53" s="14" t="s">
        <v>34</v>
      </c>
      <c r="C53" s="4" t="s">
        <v>9</v>
      </c>
      <c r="D53" s="5">
        <v>236</v>
      </c>
      <c r="E53" s="5">
        <v>90</v>
      </c>
      <c r="F53" s="6">
        <f t="shared" si="2"/>
        <v>0.38135593220338981</v>
      </c>
      <c r="G53" s="34">
        <f>[1]Декабрь!K53+'[1]11 Мес'!I53</f>
        <v>192</v>
      </c>
      <c r="H53" s="34" t="e">
        <f>[1]Декабрь!L53+'[1]11 Мес'!J53</f>
        <v>#DIV/0!</v>
      </c>
      <c r="I53" s="35" t="e">
        <f t="shared" si="1"/>
        <v>#DIV/0!</v>
      </c>
      <c r="J53" s="35" t="e">
        <f t="shared" si="3"/>
        <v>#DIV/0!</v>
      </c>
    </row>
    <row r="54" spans="1:10" ht="15.75" customHeight="1" thickBot="1">
      <c r="A54" s="126">
        <v>17</v>
      </c>
      <c r="B54" s="124" t="s">
        <v>35</v>
      </c>
      <c r="C54" s="36" t="s">
        <v>9</v>
      </c>
      <c r="D54" s="37">
        <v>560</v>
      </c>
      <c r="E54" s="37">
        <v>213</v>
      </c>
      <c r="F54" s="38">
        <f t="shared" si="2"/>
        <v>0.38035714285714284</v>
      </c>
      <c r="G54" s="34">
        <f>[1]Декабрь!K54+'[1]11 Мес'!I54</f>
        <v>480</v>
      </c>
      <c r="H54" s="34">
        <f>[1]Декабрь!L54+'[1]11 Мес'!J54</f>
        <v>1.5766666666666667</v>
      </c>
      <c r="I54" s="35">
        <f t="shared" si="1"/>
        <v>3.2847222222222223E-3</v>
      </c>
      <c r="J54" s="35">
        <f t="shared" si="3"/>
        <v>2.8154761904761903E-3</v>
      </c>
    </row>
    <row r="55" spans="1:10" ht="15.75" thickBot="1">
      <c r="A55" s="127"/>
      <c r="B55" s="125"/>
      <c r="C55" s="36" t="s">
        <v>10</v>
      </c>
      <c r="D55" s="37">
        <v>26</v>
      </c>
      <c r="E55" s="37">
        <v>22</v>
      </c>
      <c r="F55" s="38">
        <f t="shared" si="2"/>
        <v>0.84615384615384615</v>
      </c>
      <c r="G55" s="34">
        <f>[1]Декабрь!K55+'[1]11 Мес'!I55</f>
        <v>25</v>
      </c>
      <c r="H55" s="34" t="e">
        <f>[1]Декабрь!L55+'[1]11 Мес'!J55</f>
        <v>#DIV/0!</v>
      </c>
      <c r="I55" s="35" t="e">
        <f t="shared" si="1"/>
        <v>#DIV/0!</v>
      </c>
      <c r="J55" s="35" t="e">
        <f t="shared" si="3"/>
        <v>#DIV/0!</v>
      </c>
    </row>
    <row r="56" spans="1:10" ht="15.75" thickBot="1">
      <c r="A56" s="39"/>
      <c r="B56" s="44"/>
      <c r="C56" s="36" t="s">
        <v>13</v>
      </c>
      <c r="D56" s="37">
        <v>586</v>
      </c>
      <c r="E56" s="37">
        <v>235</v>
      </c>
      <c r="F56" s="38">
        <f t="shared" si="2"/>
        <v>0.40102389078498296</v>
      </c>
      <c r="G56" s="34">
        <f>[1]Декабрь!K56+'[1]11 Мес'!I56</f>
        <v>505</v>
      </c>
      <c r="H56" s="34">
        <f>[1]Декабрь!L56+'[1]11 Мес'!J56</f>
        <v>1.5866666666666667</v>
      </c>
      <c r="I56" s="35">
        <f t="shared" si="1"/>
        <v>3.1419141914191418E-3</v>
      </c>
      <c r="J56" s="35">
        <f t="shared" si="3"/>
        <v>2.707622298065984E-3</v>
      </c>
    </row>
    <row r="57" spans="1:10" ht="15.75" customHeight="1" thickBot="1">
      <c r="A57" s="130">
        <v>18</v>
      </c>
      <c r="B57" s="128" t="s">
        <v>36</v>
      </c>
      <c r="C57" s="4" t="s">
        <v>30</v>
      </c>
      <c r="D57" s="5">
        <v>52</v>
      </c>
      <c r="E57" s="5">
        <v>46</v>
      </c>
      <c r="F57" s="6">
        <f t="shared" si="2"/>
        <v>0.88461538461538458</v>
      </c>
      <c r="G57" s="34">
        <f>[1]Декабрь!K57+'[1]11 Мес'!I57</f>
        <v>46</v>
      </c>
      <c r="H57" s="34" t="e">
        <f>[1]Декабрь!L57+'[1]11 Мес'!J57</f>
        <v>#DIV/0!</v>
      </c>
      <c r="I57" s="35" t="e">
        <f t="shared" si="1"/>
        <v>#DIV/0!</v>
      </c>
      <c r="J57" s="35" t="e">
        <f t="shared" si="3"/>
        <v>#DIV/0!</v>
      </c>
    </row>
    <row r="58" spans="1:10" ht="15.75" thickBot="1">
      <c r="A58" s="131"/>
      <c r="B58" s="129"/>
      <c r="C58" s="4" t="s">
        <v>9</v>
      </c>
      <c r="D58" s="5">
        <v>1175</v>
      </c>
      <c r="E58" s="5">
        <v>585</v>
      </c>
      <c r="F58" s="6">
        <f t="shared" si="2"/>
        <v>0.49787234042553191</v>
      </c>
      <c r="G58" s="34">
        <f>[1]Декабрь!K58+'[1]11 Мес'!I58</f>
        <v>1036</v>
      </c>
      <c r="H58" s="34" t="e">
        <f>[1]Декабрь!L58+'[1]11 Мес'!J58</f>
        <v>#DIV/0!</v>
      </c>
      <c r="I58" s="35" t="e">
        <f t="shared" si="1"/>
        <v>#DIV/0!</v>
      </c>
      <c r="J58" s="35" t="e">
        <f t="shared" si="3"/>
        <v>#DIV/0!</v>
      </c>
    </row>
    <row r="59" spans="1:10" ht="15.75" thickBot="1">
      <c r="A59" s="131"/>
      <c r="B59" s="129"/>
      <c r="C59" s="4" t="s">
        <v>10</v>
      </c>
      <c r="D59" s="5">
        <v>106</v>
      </c>
      <c r="E59" s="5">
        <v>99</v>
      </c>
      <c r="F59" s="6">
        <f t="shared" si="2"/>
        <v>0.93396226415094341</v>
      </c>
      <c r="G59" s="34">
        <f>[1]Декабрь!K59+'[1]11 Мес'!I59</f>
        <v>103</v>
      </c>
      <c r="H59" s="34" t="e">
        <f>[1]Декабрь!L59+'[1]11 Мес'!J59</f>
        <v>#DIV/0!</v>
      </c>
      <c r="I59" s="35" t="e">
        <f t="shared" si="1"/>
        <v>#DIV/0!</v>
      </c>
      <c r="J59" s="35" t="e">
        <f t="shared" si="3"/>
        <v>#DIV/0!</v>
      </c>
    </row>
    <row r="60" spans="1:10" ht="15.75" thickBot="1">
      <c r="A60" s="131"/>
      <c r="B60" s="129"/>
      <c r="C60" s="4" t="s">
        <v>11</v>
      </c>
      <c r="D60" s="5">
        <v>38</v>
      </c>
      <c r="E60" s="5">
        <v>26</v>
      </c>
      <c r="F60" s="6">
        <f t="shared" si="2"/>
        <v>0.68421052631578949</v>
      </c>
      <c r="G60" s="34">
        <f>[1]Декабрь!K60+'[1]11 Мес'!I60</f>
        <v>27</v>
      </c>
      <c r="H60" s="34" t="e">
        <f>[1]Декабрь!L60+'[1]11 Мес'!J60</f>
        <v>#DIV/0!</v>
      </c>
      <c r="I60" s="35" t="e">
        <f t="shared" si="1"/>
        <v>#DIV/0!</v>
      </c>
      <c r="J60" s="35" t="e">
        <f t="shared" si="3"/>
        <v>#DIV/0!</v>
      </c>
    </row>
    <row r="61" spans="1:10" ht="15.75" thickBot="1">
      <c r="A61" s="131"/>
      <c r="B61" s="129"/>
      <c r="C61" s="4" t="s">
        <v>12</v>
      </c>
      <c r="D61" s="5">
        <v>93</v>
      </c>
      <c r="E61" s="5">
        <v>82</v>
      </c>
      <c r="F61" s="6">
        <f t="shared" si="2"/>
        <v>0.88172043010752688</v>
      </c>
      <c r="G61" s="34">
        <f>[1]Декабрь!K61+'[1]11 Мес'!I61</f>
        <v>87</v>
      </c>
      <c r="H61" s="34" t="e">
        <f>[1]Декабрь!L61+'[1]11 Мес'!J61</f>
        <v>#DIV/0!</v>
      </c>
      <c r="I61" s="35" t="e">
        <f t="shared" si="1"/>
        <v>#DIV/0!</v>
      </c>
      <c r="J61" s="35" t="e">
        <f t="shared" si="3"/>
        <v>#DIV/0!</v>
      </c>
    </row>
    <row r="62" spans="1:10" ht="15.75" thickBot="1">
      <c r="A62" s="7"/>
      <c r="B62" s="9"/>
      <c r="C62" s="4" t="s">
        <v>13</v>
      </c>
      <c r="D62" s="5">
        <v>1664</v>
      </c>
      <c r="E62" s="5">
        <v>792</v>
      </c>
      <c r="F62" s="6">
        <f t="shared" si="2"/>
        <v>0.47596153846153844</v>
      </c>
      <c r="G62" s="34">
        <f>[1]Декабрь!K62+'[1]11 Мес'!I62</f>
        <v>1253</v>
      </c>
      <c r="H62" s="34" t="e">
        <f>[1]Декабрь!L62+'[1]11 Мес'!J62</f>
        <v>#DIV/0!</v>
      </c>
      <c r="I62" s="35" t="e">
        <f t="shared" si="1"/>
        <v>#DIV/0!</v>
      </c>
      <c r="J62" s="35" t="e">
        <f t="shared" si="3"/>
        <v>#DIV/0!</v>
      </c>
    </row>
    <row r="63" spans="1:10" ht="15.75" thickBot="1">
      <c r="A63" s="52">
        <v>19</v>
      </c>
      <c r="B63" s="53" t="s">
        <v>37</v>
      </c>
      <c r="C63" s="36" t="s">
        <v>9</v>
      </c>
      <c r="D63" s="37">
        <v>0</v>
      </c>
      <c r="E63" s="37">
        <v>0</v>
      </c>
      <c r="F63" s="38">
        <v>0</v>
      </c>
      <c r="G63" s="34">
        <f>[1]Декабрь!K63+'[1]11 Мес'!I63</f>
        <v>0</v>
      </c>
      <c r="H63" s="34" t="e">
        <f>[1]Декабрь!L63+'[1]11 Мес'!J63</f>
        <v>#DIV/0!</v>
      </c>
      <c r="I63" s="35" t="e">
        <f t="shared" si="1"/>
        <v>#DIV/0!</v>
      </c>
      <c r="J63" s="35" t="e">
        <f t="shared" si="3"/>
        <v>#DIV/0!</v>
      </c>
    </row>
    <row r="64" spans="1:10" ht="15.75" thickBot="1">
      <c r="A64" s="39"/>
      <c r="B64" s="44"/>
      <c r="C64" s="36" t="s">
        <v>13</v>
      </c>
      <c r="D64" s="37">
        <v>0</v>
      </c>
      <c r="E64" s="37">
        <v>0</v>
      </c>
      <c r="F64" s="38">
        <v>0</v>
      </c>
      <c r="G64" s="34">
        <f>[1]Декабрь!K64+'[1]11 Мес'!I64</f>
        <v>0</v>
      </c>
      <c r="H64" s="34" t="e">
        <f>[1]Декабрь!L64+'[1]11 Мес'!J64</f>
        <v>#DIV/0!</v>
      </c>
      <c r="I64" s="35" t="e">
        <f t="shared" si="1"/>
        <v>#DIV/0!</v>
      </c>
      <c r="J64" s="35" t="e">
        <f t="shared" si="3"/>
        <v>#DIV/0!</v>
      </c>
    </row>
    <row r="65" spans="1:10" ht="15.75" thickBot="1">
      <c r="A65" s="130">
        <v>20</v>
      </c>
      <c r="B65" s="130" t="s">
        <v>38</v>
      </c>
      <c r="C65" s="23" t="s">
        <v>30</v>
      </c>
      <c r="D65" s="5">
        <v>31</v>
      </c>
      <c r="E65" s="5">
        <v>28</v>
      </c>
      <c r="F65" s="6">
        <f t="shared" si="2"/>
        <v>0.90322580645161288</v>
      </c>
      <c r="G65" s="34">
        <f>[1]Декабрь!K65+'[1]11 Мес'!I65</f>
        <v>28</v>
      </c>
      <c r="H65" s="34" t="e">
        <f>[1]Декабрь!L65+'[1]11 Мес'!J65</f>
        <v>#DIV/0!</v>
      </c>
      <c r="I65" s="35" t="e">
        <f t="shared" si="1"/>
        <v>#DIV/0!</v>
      </c>
      <c r="J65" s="35" t="e">
        <f t="shared" si="3"/>
        <v>#DIV/0!</v>
      </c>
    </row>
    <row r="66" spans="1:10" ht="15.75" thickBot="1">
      <c r="A66" s="131"/>
      <c r="B66" s="131"/>
      <c r="C66" s="4" t="s">
        <v>9</v>
      </c>
      <c r="D66" s="5">
        <v>49</v>
      </c>
      <c r="E66" s="5">
        <v>20</v>
      </c>
      <c r="F66" s="6">
        <f t="shared" si="2"/>
        <v>0.40816326530612246</v>
      </c>
      <c r="G66" s="34">
        <f>[1]Декабрь!K66+'[1]11 Мес'!I66</f>
        <v>39</v>
      </c>
      <c r="H66" s="34" t="e">
        <f>[1]Декабрь!L66+'[1]11 Мес'!J66</f>
        <v>#DIV/0!</v>
      </c>
      <c r="I66" s="35" t="e">
        <f t="shared" si="1"/>
        <v>#DIV/0!</v>
      </c>
      <c r="J66" s="35" t="e">
        <f t="shared" si="3"/>
        <v>#DIV/0!</v>
      </c>
    </row>
    <row r="67" spans="1:10" ht="15.75" thickBot="1">
      <c r="A67" s="132"/>
      <c r="B67" s="132"/>
      <c r="C67" s="4" t="s">
        <v>13</v>
      </c>
      <c r="D67" s="5">
        <v>80</v>
      </c>
      <c r="E67" s="5">
        <v>48</v>
      </c>
      <c r="F67" s="6">
        <f t="shared" si="2"/>
        <v>0.6</v>
      </c>
      <c r="G67" s="34">
        <f>[1]Декабрь!K67+'[1]11 Мес'!I67</f>
        <v>67</v>
      </c>
      <c r="H67" s="34" t="e">
        <f>[1]Декабрь!L67+'[1]11 Мес'!J67</f>
        <v>#DIV/0!</v>
      </c>
      <c r="I67" s="35" t="e">
        <f t="shared" si="1"/>
        <v>#DIV/0!</v>
      </c>
      <c r="J67" s="35" t="e">
        <f t="shared" si="3"/>
        <v>#DIV/0!</v>
      </c>
    </row>
    <row r="68" spans="1:10" ht="15.75" thickBot="1">
      <c r="A68" s="54">
        <v>21</v>
      </c>
      <c r="B68" s="43" t="s">
        <v>39</v>
      </c>
      <c r="C68" s="36" t="s">
        <v>9</v>
      </c>
      <c r="D68" s="37">
        <v>177</v>
      </c>
      <c r="E68" s="37">
        <v>73</v>
      </c>
      <c r="F68" s="38">
        <f t="shared" si="2"/>
        <v>0.41242937853107342</v>
      </c>
      <c r="G68" s="34">
        <f>[1]Декабрь!K68+'[1]11 Мес'!I68</f>
        <v>144</v>
      </c>
      <c r="H68" s="34">
        <f>[1]Декабрь!L68+'[1]11 Мес'!J68</f>
        <v>1.8328571428571427</v>
      </c>
      <c r="I68" s="35">
        <f t="shared" si="1"/>
        <v>1.2728174603174602E-2</v>
      </c>
      <c r="J68" s="35">
        <f t="shared" si="3"/>
        <v>1.0355125100887812E-2</v>
      </c>
    </row>
    <row r="69" spans="1:10" ht="15.75" thickBot="1">
      <c r="A69" s="130">
        <v>22</v>
      </c>
      <c r="B69" s="130" t="s">
        <v>40</v>
      </c>
      <c r="C69" s="4" t="s">
        <v>30</v>
      </c>
      <c r="D69" s="5">
        <v>59</v>
      </c>
      <c r="E69" s="5">
        <v>58</v>
      </c>
      <c r="F69" s="6">
        <f t="shared" si="2"/>
        <v>0.98305084745762716</v>
      </c>
      <c r="G69" s="34">
        <f>[1]Декабрь!K69+'[1]11 Мес'!I69</f>
        <v>58</v>
      </c>
      <c r="H69" s="34" t="e">
        <f>[1]Декабрь!L69+'[1]11 Мес'!J69</f>
        <v>#DIV/0!</v>
      </c>
      <c r="I69" s="35" t="e">
        <f t="shared" si="1"/>
        <v>#DIV/0!</v>
      </c>
      <c r="J69" s="35" t="e">
        <f t="shared" ref="J69:J100" si="4">H69/D69</f>
        <v>#DIV/0!</v>
      </c>
    </row>
    <row r="70" spans="1:10" ht="15.75" thickBot="1">
      <c r="A70" s="131"/>
      <c r="B70" s="131"/>
      <c r="C70" s="4" t="s">
        <v>9</v>
      </c>
      <c r="D70" s="5">
        <v>3784</v>
      </c>
      <c r="E70" s="5">
        <v>1370</v>
      </c>
      <c r="F70" s="6">
        <f t="shared" ref="F70:F116" si="5">E70/D70</f>
        <v>0.36205073995771669</v>
      </c>
      <c r="G70" s="34">
        <f>[1]Декабрь!K70+'[1]11 Мес'!I70</f>
        <v>3382</v>
      </c>
      <c r="H70" s="34">
        <f>[1]Декабрь!L70+'[1]11 Мес'!J70</f>
        <v>1.9139877300613497</v>
      </c>
      <c r="I70" s="35">
        <f t="shared" ref="I70:I116" si="6">H70/G70</f>
        <v>5.6593368718549667E-4</v>
      </c>
      <c r="J70" s="35">
        <f t="shared" si="4"/>
        <v>5.0581071090416224E-4</v>
      </c>
    </row>
    <row r="71" spans="1:10" ht="15.75" thickBot="1">
      <c r="A71" s="131"/>
      <c r="B71" s="131"/>
      <c r="C71" s="10" t="s">
        <v>10</v>
      </c>
      <c r="D71" s="5">
        <v>27</v>
      </c>
      <c r="E71" s="5">
        <v>25</v>
      </c>
      <c r="F71" s="6">
        <f t="shared" si="5"/>
        <v>0.92592592592592593</v>
      </c>
      <c r="G71" s="34">
        <f>[1]Декабрь!K71+'[1]11 Мес'!I71</f>
        <v>26</v>
      </c>
      <c r="H71" s="34">
        <f>[1]Декабрь!L71+'[1]11 Мес'!J71</f>
        <v>1.96</v>
      </c>
      <c r="I71" s="35">
        <f t="shared" si="6"/>
        <v>7.5384615384615383E-2</v>
      </c>
      <c r="J71" s="35">
        <f t="shared" si="4"/>
        <v>7.2592592592592597E-2</v>
      </c>
    </row>
    <row r="72" spans="1:10" ht="15.75" thickBot="1">
      <c r="A72" s="131"/>
      <c r="B72" s="131"/>
      <c r="C72" s="10" t="s">
        <v>11</v>
      </c>
      <c r="D72" s="5">
        <v>20</v>
      </c>
      <c r="E72" s="5">
        <v>10</v>
      </c>
      <c r="F72" s="6">
        <f t="shared" si="5"/>
        <v>0.5</v>
      </c>
      <c r="G72" s="34">
        <f>[1]Декабрь!K72+'[1]11 Мес'!I72</f>
        <v>12</v>
      </c>
      <c r="H72" s="34">
        <f>[1]Декабрь!L72+'[1]11 Мес'!J72</f>
        <v>1.92</v>
      </c>
      <c r="I72" s="35">
        <f t="shared" si="6"/>
        <v>0.16</v>
      </c>
      <c r="J72" s="35">
        <f t="shared" si="4"/>
        <v>9.6000000000000002E-2</v>
      </c>
    </row>
    <row r="73" spans="1:10" ht="15.75" thickBot="1">
      <c r="A73" s="132"/>
      <c r="B73" s="132"/>
      <c r="C73" s="10" t="s">
        <v>13</v>
      </c>
      <c r="D73" s="5">
        <v>3831</v>
      </c>
      <c r="E73" s="5">
        <v>1405</v>
      </c>
      <c r="F73" s="6">
        <f t="shared" si="5"/>
        <v>0.36674497520229704</v>
      </c>
      <c r="G73" s="34">
        <f>[1]Декабрь!K73+'[1]11 Мес'!I73</f>
        <v>3420</v>
      </c>
      <c r="H73" s="34">
        <f>[1]Декабрь!L73+'[1]11 Мес'!J73</f>
        <v>1.9142682926829266</v>
      </c>
      <c r="I73" s="35">
        <f t="shared" si="6"/>
        <v>5.5972757095992007E-4</v>
      </c>
      <c r="J73" s="35">
        <f t="shared" si="4"/>
        <v>4.9967848934558254E-4</v>
      </c>
    </row>
    <row r="74" spans="1:10" ht="15.75" thickBot="1">
      <c r="A74" s="54">
        <v>23</v>
      </c>
      <c r="B74" s="43" t="s">
        <v>41</v>
      </c>
      <c r="C74" s="36" t="s">
        <v>9</v>
      </c>
      <c r="D74" s="37">
        <v>76</v>
      </c>
      <c r="E74" s="37">
        <v>30</v>
      </c>
      <c r="F74" s="38">
        <f t="shared" si="5"/>
        <v>0.39473684210526316</v>
      </c>
      <c r="G74" s="34">
        <f>[1]Декабрь!K74+'[1]11 Мес'!I74</f>
        <v>72</v>
      </c>
      <c r="H74" s="34" t="e">
        <f>[1]Декабрь!L74+'[1]11 Мес'!J74</f>
        <v>#DIV/0!</v>
      </c>
      <c r="I74" s="35" t="e">
        <f t="shared" si="6"/>
        <v>#DIV/0!</v>
      </c>
      <c r="J74" s="35" t="e">
        <f t="shared" si="4"/>
        <v>#DIV/0!</v>
      </c>
    </row>
    <row r="75" spans="1:10" ht="15.75" thickBot="1">
      <c r="A75" s="24">
        <v>24</v>
      </c>
      <c r="B75" s="14" t="s">
        <v>42</v>
      </c>
      <c r="C75" s="4" t="s">
        <v>9</v>
      </c>
      <c r="D75" s="5" t="e">
        <f>[1]Декабрь!E75+'[1]11 Мес'!C75</f>
        <v>#VALUE!</v>
      </c>
      <c r="E75" s="5" t="e">
        <f>[1]Декабрь!F75+'[1]11 Мес'!D75</f>
        <v>#VALUE!</v>
      </c>
      <c r="F75" s="6" t="e">
        <f t="shared" si="5"/>
        <v>#VALUE!</v>
      </c>
      <c r="G75" s="34">
        <f>[1]Декабрь!K75+'[1]11 Мес'!I75</f>
        <v>351</v>
      </c>
      <c r="H75" s="34">
        <f>[1]Декабрь!L75+'[1]11 Мес'!J75</f>
        <v>1.6875862068965517</v>
      </c>
      <c r="I75" s="35">
        <f t="shared" si="6"/>
        <v>4.807937911386187E-3</v>
      </c>
      <c r="J75" s="35" t="e">
        <f t="shared" si="4"/>
        <v>#VALUE!</v>
      </c>
    </row>
    <row r="76" spans="1:10" ht="15.75" thickBot="1">
      <c r="A76" s="54">
        <v>25</v>
      </c>
      <c r="B76" s="43" t="s">
        <v>43</v>
      </c>
      <c r="C76" s="36" t="s">
        <v>9</v>
      </c>
      <c r="D76" s="37" t="e">
        <f>[1]Декабрь!E76+'[1]11 Мес'!C76</f>
        <v>#VALUE!</v>
      </c>
      <c r="E76" s="37" t="e">
        <f>[1]Декабрь!F76+'[1]11 Мес'!D76</f>
        <v>#VALUE!</v>
      </c>
      <c r="F76" s="38" t="e">
        <f t="shared" si="5"/>
        <v>#VALUE!</v>
      </c>
      <c r="G76" s="34">
        <f>[1]Декабрь!K76+'[1]11 Мес'!I76</f>
        <v>0</v>
      </c>
      <c r="H76" s="34" t="e">
        <f>[1]Декабрь!L76+'[1]11 Мес'!J76</f>
        <v>#DIV/0!</v>
      </c>
      <c r="I76" s="35" t="e">
        <f t="shared" si="6"/>
        <v>#DIV/0!</v>
      </c>
      <c r="J76" s="35" t="e">
        <f t="shared" si="4"/>
        <v>#DIV/0!</v>
      </c>
    </row>
    <row r="77" spans="1:10" ht="15.75" thickBot="1">
      <c r="A77" s="24">
        <v>26</v>
      </c>
      <c r="B77" s="14" t="s">
        <v>44</v>
      </c>
      <c r="C77" s="4" t="s">
        <v>9</v>
      </c>
      <c r="D77" s="5" t="e">
        <f>[1]Декабрь!E77+'[1]11 Мес'!C77</f>
        <v>#VALUE!</v>
      </c>
      <c r="E77" s="5" t="e">
        <f>[1]Декабрь!F77+'[1]11 Мес'!D77</f>
        <v>#VALUE!</v>
      </c>
      <c r="F77" s="6" t="e">
        <f t="shared" si="5"/>
        <v>#VALUE!</v>
      </c>
      <c r="G77" s="34">
        <f>[1]Декабрь!K77+'[1]11 Мес'!I77</f>
        <v>543</v>
      </c>
      <c r="H77" s="34">
        <f>[1]Декабрь!L77+'[1]11 Мес'!J77</f>
        <v>1.952972972972973</v>
      </c>
      <c r="I77" s="35">
        <f t="shared" si="6"/>
        <v>3.5966353093424917E-3</v>
      </c>
      <c r="J77" s="35" t="e">
        <f t="shared" si="4"/>
        <v>#VALUE!</v>
      </c>
    </row>
    <row r="78" spans="1:10" ht="15.75" thickBot="1">
      <c r="A78" s="54">
        <v>27</v>
      </c>
      <c r="B78" s="43" t="s">
        <v>45</v>
      </c>
      <c r="C78" s="36" t="s">
        <v>9</v>
      </c>
      <c r="D78" s="37" t="e">
        <f>[1]Декабрь!E78+'[1]11 Мес'!C78</f>
        <v>#VALUE!</v>
      </c>
      <c r="E78" s="37" t="e">
        <f>[1]Декабрь!F78+'[1]11 Мес'!D78</f>
        <v>#VALUE!</v>
      </c>
      <c r="F78" s="38" t="e">
        <f t="shared" si="5"/>
        <v>#VALUE!</v>
      </c>
      <c r="G78" s="34">
        <f>[1]Декабрь!K78+'[1]11 Мес'!I78</f>
        <v>118</v>
      </c>
      <c r="H78" s="34" t="e">
        <f>[1]Декабрь!L78+'[1]11 Мес'!J78</f>
        <v>#DIV/0!</v>
      </c>
      <c r="I78" s="35" t="e">
        <f t="shared" si="6"/>
        <v>#DIV/0!</v>
      </c>
      <c r="J78" s="35" t="e">
        <f t="shared" si="4"/>
        <v>#DIV/0!</v>
      </c>
    </row>
    <row r="79" spans="1:10" ht="15.75" thickBot="1">
      <c r="A79" s="24">
        <v>28</v>
      </c>
      <c r="B79" s="14" t="s">
        <v>46</v>
      </c>
      <c r="C79" s="4" t="s">
        <v>9</v>
      </c>
      <c r="D79" s="5" t="e">
        <f>[1]Декабрь!E79+'[1]11 Мес'!C79</f>
        <v>#VALUE!</v>
      </c>
      <c r="E79" s="5" t="e">
        <f>[1]Декабрь!F79+'[1]11 Мес'!D79</f>
        <v>#VALUE!</v>
      </c>
      <c r="F79" s="6" t="e">
        <f t="shared" si="5"/>
        <v>#VALUE!</v>
      </c>
      <c r="G79" s="34">
        <f>[1]Декабрь!K79+'[1]11 Мес'!I79</f>
        <v>197</v>
      </c>
      <c r="H79" s="34">
        <f>[1]Декабрь!L79+'[1]11 Мес'!J79</f>
        <v>1.818888888888889</v>
      </c>
      <c r="I79" s="35">
        <f t="shared" si="6"/>
        <v>9.2329385222786244E-3</v>
      </c>
      <c r="J79" s="35" t="e">
        <f t="shared" si="4"/>
        <v>#VALUE!</v>
      </c>
    </row>
    <row r="80" spans="1:10" ht="15.75" thickBot="1">
      <c r="A80" s="54">
        <v>29</v>
      </c>
      <c r="B80" s="43" t="s">
        <v>47</v>
      </c>
      <c r="C80" s="36" t="s">
        <v>9</v>
      </c>
      <c r="D80" s="37" t="e">
        <f>[1]Декабрь!E80+'[1]11 Мес'!C80</f>
        <v>#VALUE!</v>
      </c>
      <c r="E80" s="37" t="e">
        <f>[1]Декабрь!F80+'[1]11 Мес'!D80</f>
        <v>#VALUE!</v>
      </c>
      <c r="F80" s="38" t="e">
        <f t="shared" si="5"/>
        <v>#VALUE!</v>
      </c>
      <c r="G80" s="34">
        <f>[1]Декабрь!K80+'[1]11 Мес'!I80</f>
        <v>192</v>
      </c>
      <c r="H80" s="34">
        <f>[1]Декабрь!L80+'[1]11 Мес'!J80</f>
        <v>1.8230434782608695</v>
      </c>
      <c r="I80" s="35">
        <f t="shared" si="6"/>
        <v>9.4950181159420294E-3</v>
      </c>
      <c r="J80" s="35" t="e">
        <f t="shared" si="4"/>
        <v>#VALUE!</v>
      </c>
    </row>
    <row r="81" spans="1:10" ht="15.75" thickBot="1">
      <c r="A81" s="128">
        <v>30</v>
      </c>
      <c r="B81" s="136" t="s">
        <v>48</v>
      </c>
      <c r="C81" s="23" t="s">
        <v>30</v>
      </c>
      <c r="D81" s="5" t="e">
        <f>[1]Декабрь!E81+'[1]11 Мес'!C81</f>
        <v>#VALUE!</v>
      </c>
      <c r="E81" s="5" t="e">
        <f>[1]Декабрь!F81+'[1]11 Мес'!D81</f>
        <v>#VALUE!</v>
      </c>
      <c r="F81" s="6" t="e">
        <f t="shared" si="5"/>
        <v>#VALUE!</v>
      </c>
      <c r="G81" s="34">
        <f>[1]Декабрь!K81+'[1]11 Мес'!I81</f>
        <v>16</v>
      </c>
      <c r="H81" s="34" t="e">
        <f>[1]Декабрь!L81+'[1]11 Мес'!J81</f>
        <v>#DIV/0!</v>
      </c>
      <c r="I81" s="35" t="e">
        <f t="shared" si="6"/>
        <v>#DIV/0!</v>
      </c>
      <c r="J81" s="35" t="e">
        <f t="shared" si="4"/>
        <v>#DIV/0!</v>
      </c>
    </row>
    <row r="82" spans="1:10" ht="15.75" thickBot="1">
      <c r="A82" s="129"/>
      <c r="B82" s="137"/>
      <c r="C82" s="25" t="s">
        <v>9</v>
      </c>
      <c r="D82" s="5">
        <f>[1]Декабрь!E82+'[1]11 Мес'!C82</f>
        <v>0</v>
      </c>
      <c r="E82" s="5" t="e">
        <f>[1]Декабрь!F82+'[1]11 Мес'!D82</f>
        <v>#VALUE!</v>
      </c>
      <c r="F82" s="6" t="e">
        <f t="shared" si="5"/>
        <v>#VALUE!</v>
      </c>
      <c r="G82" s="34">
        <f>[1]Декабрь!K82+'[1]11 Мес'!I82</f>
        <v>104</v>
      </c>
      <c r="H82" s="34" t="e">
        <f>[1]Декабрь!L82+'[1]11 Мес'!J82</f>
        <v>#DIV/0!</v>
      </c>
      <c r="I82" s="35" t="e">
        <f t="shared" si="6"/>
        <v>#DIV/0!</v>
      </c>
      <c r="J82" s="35" t="e">
        <f t="shared" si="4"/>
        <v>#DIV/0!</v>
      </c>
    </row>
    <row r="83" spans="1:10" ht="15.75" thickBot="1">
      <c r="A83" s="129"/>
      <c r="B83" s="138"/>
      <c r="C83" s="25" t="s">
        <v>13</v>
      </c>
      <c r="D83" s="55">
        <f>[1]Декабрь!E83+'[1]11 Мес'!C83</f>
        <v>0</v>
      </c>
      <c r="E83" s="55" t="e">
        <f>[1]Декабрь!F83+'[1]11 Мес'!D83</f>
        <v>#VALUE!</v>
      </c>
      <c r="F83" s="56" t="e">
        <f t="shared" si="5"/>
        <v>#VALUE!</v>
      </c>
      <c r="G83" s="34">
        <f>[1]Декабрь!K83+'[1]11 Мес'!I83</f>
        <v>120</v>
      </c>
      <c r="H83" s="34" t="e">
        <f>[1]Декабрь!L83+'[1]11 Мес'!J83</f>
        <v>#DIV/0!</v>
      </c>
      <c r="I83" s="35" t="e">
        <f t="shared" si="6"/>
        <v>#DIV/0!</v>
      </c>
      <c r="J83" s="35" t="e">
        <f t="shared" si="4"/>
        <v>#DIV/0!</v>
      </c>
    </row>
    <row r="84" spans="1:10" ht="15.75" thickBot="1">
      <c r="A84" s="57">
        <v>31</v>
      </c>
      <c r="B84" s="58" t="s">
        <v>49</v>
      </c>
      <c r="C84" s="59" t="s">
        <v>9</v>
      </c>
      <c r="D84" s="60" t="e">
        <f>[1]Декабрь!E84+'[1]11 Мес'!C84</f>
        <v>#VALUE!</v>
      </c>
      <c r="E84" s="60" t="e">
        <f>[1]Декабрь!F84+'[1]11 Мес'!D84</f>
        <v>#VALUE!</v>
      </c>
      <c r="F84" s="61" t="e">
        <f t="shared" si="5"/>
        <v>#VALUE!</v>
      </c>
      <c r="G84" s="34">
        <f>[1]Декабрь!K84+'[1]11 Мес'!I84</f>
        <v>72</v>
      </c>
      <c r="H84" s="34" t="e">
        <f>[1]Декабрь!L84+'[1]11 Мес'!J84</f>
        <v>#DIV/0!</v>
      </c>
      <c r="I84" s="35" t="e">
        <f t="shared" si="6"/>
        <v>#DIV/0!</v>
      </c>
      <c r="J84" s="35" t="e">
        <f t="shared" si="4"/>
        <v>#DIV/0!</v>
      </c>
    </row>
    <row r="85" spans="1:10" ht="15.75" thickBot="1">
      <c r="A85" s="133">
        <v>32</v>
      </c>
      <c r="B85" s="133" t="s">
        <v>50</v>
      </c>
      <c r="C85" s="66" t="s">
        <v>30</v>
      </c>
      <c r="D85" s="62" t="e">
        <f>[1]Декабрь!E85+'[1]11 Мес'!C85</f>
        <v>#VALUE!</v>
      </c>
      <c r="E85" s="62" t="e">
        <f>[1]Декабрь!F85+'[1]11 Мес'!D85</f>
        <v>#VALUE!</v>
      </c>
      <c r="F85" s="63" t="e">
        <f t="shared" si="5"/>
        <v>#VALUE!</v>
      </c>
      <c r="G85" s="34">
        <f>[1]Декабрь!K85+'[1]11 Мес'!I85</f>
        <v>124</v>
      </c>
      <c r="H85" s="34" t="e">
        <f>[1]Декабрь!L85+'[1]11 Мес'!J85</f>
        <v>#DIV/0!</v>
      </c>
      <c r="I85" s="35" t="e">
        <f t="shared" si="6"/>
        <v>#DIV/0!</v>
      </c>
      <c r="J85" s="35" t="e">
        <f t="shared" si="4"/>
        <v>#DIV/0!</v>
      </c>
    </row>
    <row r="86" spans="1:10" ht="15.75" thickBot="1">
      <c r="A86" s="134"/>
      <c r="B86" s="134"/>
      <c r="C86" s="67" t="s">
        <v>9</v>
      </c>
      <c r="D86" s="5">
        <f>[1]Декабрь!E86+'[1]11 Мес'!C86</f>
        <v>0</v>
      </c>
      <c r="E86" s="5" t="e">
        <f>[1]Декабрь!F86+'[1]11 Мес'!D86</f>
        <v>#VALUE!</v>
      </c>
      <c r="F86" s="6" t="e">
        <f t="shared" si="5"/>
        <v>#VALUE!</v>
      </c>
      <c r="G86" s="34">
        <f>[1]Декабрь!K86+'[1]11 Мес'!I86</f>
        <v>412</v>
      </c>
      <c r="H86" s="34">
        <f>[1]Декабрь!L86+'[1]11 Мес'!J86</f>
        <v>1.842857142857143</v>
      </c>
      <c r="I86" s="35">
        <f t="shared" si="6"/>
        <v>4.4729542302357839E-3</v>
      </c>
      <c r="J86" s="35" t="e">
        <f t="shared" si="4"/>
        <v>#DIV/0!</v>
      </c>
    </row>
    <row r="87" spans="1:10" ht="15.75" thickBot="1">
      <c r="A87" s="135"/>
      <c r="B87" s="135"/>
      <c r="C87" s="68" t="s">
        <v>13</v>
      </c>
      <c r="D87" s="64">
        <f>[1]Декабрь!E87+'[1]11 Мес'!C87</f>
        <v>0</v>
      </c>
      <c r="E87" s="64" t="e">
        <f>[1]Декабрь!F87+'[1]11 Мес'!D87</f>
        <v>#VALUE!</v>
      </c>
      <c r="F87" s="65" t="e">
        <f t="shared" si="5"/>
        <v>#VALUE!</v>
      </c>
      <c r="G87" s="34">
        <f>[1]Декабрь!K87+'[1]11 Мес'!I87</f>
        <v>536</v>
      </c>
      <c r="H87" s="34">
        <f>[1]Декабрь!L87+'[1]11 Мес'!J87</f>
        <v>1.842857142857143</v>
      </c>
      <c r="I87" s="35">
        <f t="shared" si="6"/>
        <v>3.4381663113006397E-3</v>
      </c>
      <c r="J87" s="35" t="e">
        <f t="shared" si="4"/>
        <v>#DIV/0!</v>
      </c>
    </row>
    <row r="88" spans="1:10" ht="15.75" thickBot="1">
      <c r="A88" s="69">
        <v>33</v>
      </c>
      <c r="B88" s="39" t="s">
        <v>51</v>
      </c>
      <c r="C88" s="70" t="s">
        <v>9</v>
      </c>
      <c r="D88" s="71" t="e">
        <f>[1]Декабрь!E88+'[1]11 Мес'!C88</f>
        <v>#VALUE!</v>
      </c>
      <c r="E88" s="71" t="e">
        <f>[1]Декабрь!F88+'[1]11 Мес'!D88</f>
        <v>#VALUE!</v>
      </c>
      <c r="F88" s="72" t="e">
        <f t="shared" si="5"/>
        <v>#VALUE!</v>
      </c>
      <c r="G88" s="34">
        <f>[1]Декабрь!K88+'[1]11 Мес'!I88</f>
        <v>1140</v>
      </c>
      <c r="H88" s="34">
        <f>[1]Декабрь!L88+'[1]11 Мес'!J88</f>
        <v>1.6510619469026548</v>
      </c>
      <c r="I88" s="35">
        <f t="shared" si="6"/>
        <v>1.4482999534233814E-3</v>
      </c>
      <c r="J88" s="35" t="e">
        <f t="shared" si="4"/>
        <v>#VALUE!</v>
      </c>
    </row>
    <row r="89" spans="1:10" ht="15.75" thickBot="1">
      <c r="A89" s="24">
        <v>34</v>
      </c>
      <c r="B89" s="14" t="s">
        <v>52</v>
      </c>
      <c r="C89" s="4" t="s">
        <v>9</v>
      </c>
      <c r="D89" s="5" t="e">
        <f>[1]Декабрь!E89+'[1]11 Мес'!C89</f>
        <v>#VALUE!</v>
      </c>
      <c r="E89" s="5" t="e">
        <f>[1]Декабрь!F89+'[1]11 Мес'!D89</f>
        <v>#VALUE!</v>
      </c>
      <c r="F89" s="6" t="e">
        <f t="shared" si="5"/>
        <v>#VALUE!</v>
      </c>
      <c r="G89" s="34">
        <f>[1]Декабрь!K89+'[1]11 Мес'!I89</f>
        <v>288</v>
      </c>
      <c r="H89" s="34">
        <f>[1]Декабрь!L89+'[1]11 Мес'!J89</f>
        <v>1.88</v>
      </c>
      <c r="I89" s="35">
        <f t="shared" si="6"/>
        <v>6.5277777777777773E-3</v>
      </c>
      <c r="J89" s="35" t="e">
        <f t="shared" si="4"/>
        <v>#VALUE!</v>
      </c>
    </row>
    <row r="90" spans="1:10" ht="15.75" thickBot="1">
      <c r="A90" s="54">
        <v>35</v>
      </c>
      <c r="B90" s="43" t="s">
        <v>53</v>
      </c>
      <c r="C90" s="36" t="s">
        <v>9</v>
      </c>
      <c r="D90" s="37" t="e">
        <f>[1]Декабрь!E90+'[1]11 Мес'!C90</f>
        <v>#VALUE!</v>
      </c>
      <c r="E90" s="37" t="e">
        <f>[1]Декабрь!F90+'[1]11 Мес'!D90</f>
        <v>#VALUE!</v>
      </c>
      <c r="F90" s="38" t="e">
        <f t="shared" si="5"/>
        <v>#VALUE!</v>
      </c>
      <c r="G90" s="34">
        <f>[1]Декабрь!K90+'[1]11 Мес'!I90</f>
        <v>248</v>
      </c>
      <c r="H90" s="34">
        <f>[1]Декабрь!L90+'[1]11 Мес'!J90</f>
        <v>1.6147169811320756</v>
      </c>
      <c r="I90" s="35">
        <f t="shared" si="6"/>
        <v>6.5109555690809505E-3</v>
      </c>
      <c r="J90" s="35" t="e">
        <f t="shared" si="4"/>
        <v>#VALUE!</v>
      </c>
    </row>
    <row r="91" spans="1:10" ht="15.75" thickBot="1">
      <c r="A91" s="24">
        <v>36</v>
      </c>
      <c r="B91" s="14" t="s">
        <v>54</v>
      </c>
      <c r="C91" s="4" t="s">
        <v>9</v>
      </c>
      <c r="D91" s="5" t="e">
        <f>[1]Декабрь!E91+'[1]11 Мес'!C91</f>
        <v>#VALUE!</v>
      </c>
      <c r="E91" s="5" t="e">
        <f>[1]Декабрь!F91+'[1]11 Мес'!D91</f>
        <v>#VALUE!</v>
      </c>
      <c r="F91" s="6" t="e">
        <f t="shared" si="5"/>
        <v>#VALUE!</v>
      </c>
      <c r="G91" s="34">
        <f>[1]Декабрь!K91+'[1]11 Мес'!I91</f>
        <v>158</v>
      </c>
      <c r="H91" s="34">
        <f>[1]Декабрь!L91+'[1]11 Мес'!J91</f>
        <v>1.7749999999999999</v>
      </c>
      <c r="I91" s="35">
        <f t="shared" si="6"/>
        <v>1.1234177215189873E-2</v>
      </c>
      <c r="J91" s="35" t="e">
        <f t="shared" si="4"/>
        <v>#VALUE!</v>
      </c>
    </row>
    <row r="92" spans="1:10" ht="15.75" thickBot="1">
      <c r="A92" s="54">
        <v>37</v>
      </c>
      <c r="B92" s="43" t="s">
        <v>55</v>
      </c>
      <c r="C92" s="36" t="s">
        <v>9</v>
      </c>
      <c r="D92" s="37" t="e">
        <f>[1]Декабрь!E92+'[1]11 Мес'!C92</f>
        <v>#VALUE!</v>
      </c>
      <c r="E92" s="37" t="e">
        <f>[1]Декабрь!F92+'[1]11 Мес'!D92</f>
        <v>#VALUE!</v>
      </c>
      <c r="F92" s="38" t="e">
        <f t="shared" si="5"/>
        <v>#VALUE!</v>
      </c>
      <c r="G92" s="34">
        <f>[1]Декабрь!K92+'[1]11 Мес'!I92</f>
        <v>31</v>
      </c>
      <c r="H92" s="34" t="e">
        <f>[1]Декабрь!L92+'[1]11 Мес'!J92</f>
        <v>#DIV/0!</v>
      </c>
      <c r="I92" s="35" t="e">
        <f t="shared" si="6"/>
        <v>#DIV/0!</v>
      </c>
      <c r="J92" s="35" t="e">
        <f t="shared" si="4"/>
        <v>#DIV/0!</v>
      </c>
    </row>
    <row r="93" spans="1:10" ht="15.75" thickBot="1">
      <c r="A93" s="24">
        <v>38</v>
      </c>
      <c r="B93" s="14" t="s">
        <v>56</v>
      </c>
      <c r="C93" s="4" t="s">
        <v>9</v>
      </c>
      <c r="D93" s="5" t="e">
        <f>[1]Декабрь!E93+'[1]11 Мес'!C93</f>
        <v>#VALUE!</v>
      </c>
      <c r="E93" s="5" t="e">
        <f>[1]Декабрь!F93+'[1]11 Мес'!D93</f>
        <v>#VALUE!</v>
      </c>
      <c r="F93" s="6" t="e">
        <f t="shared" si="5"/>
        <v>#VALUE!</v>
      </c>
      <c r="G93" s="34">
        <f>[1]Декабрь!K93+'[1]11 Мес'!I93</f>
        <v>322</v>
      </c>
      <c r="H93" s="34">
        <f>[1]Декабрь!L93+'[1]11 Мес'!J93</f>
        <v>1.9355172413793102</v>
      </c>
      <c r="I93" s="35">
        <f t="shared" si="6"/>
        <v>6.0109231098736341E-3</v>
      </c>
      <c r="J93" s="35" t="e">
        <f t="shared" si="4"/>
        <v>#VALUE!</v>
      </c>
    </row>
    <row r="94" spans="1:10" ht="15.75" thickBot="1">
      <c r="A94" s="54">
        <v>39</v>
      </c>
      <c r="B94" s="43" t="s">
        <v>57</v>
      </c>
      <c r="C94" s="36" t="s">
        <v>9</v>
      </c>
      <c r="D94" s="37" t="e">
        <f>[1]Декабрь!E94+'[1]11 Мес'!C94</f>
        <v>#VALUE!</v>
      </c>
      <c r="E94" s="37" t="e">
        <f>[1]Декабрь!F94+'[1]11 Мес'!D94</f>
        <v>#VALUE!</v>
      </c>
      <c r="F94" s="38" t="e">
        <f t="shared" si="5"/>
        <v>#VALUE!</v>
      </c>
      <c r="G94" s="34">
        <f>[1]Декабрь!K94+'[1]11 Мес'!I94</f>
        <v>45</v>
      </c>
      <c r="H94" s="34" t="e">
        <f>[1]Декабрь!L94+'[1]11 Мес'!J94</f>
        <v>#DIV/0!</v>
      </c>
      <c r="I94" s="35" t="e">
        <f t="shared" si="6"/>
        <v>#DIV/0!</v>
      </c>
      <c r="J94" s="35" t="e">
        <f t="shared" si="4"/>
        <v>#DIV/0!</v>
      </c>
    </row>
    <row r="95" spans="1:10" ht="15.75" thickBot="1">
      <c r="A95" s="24">
        <v>40</v>
      </c>
      <c r="B95" s="14" t="s">
        <v>58</v>
      </c>
      <c r="C95" s="4" t="s">
        <v>9</v>
      </c>
      <c r="D95" s="5" t="e">
        <f>[1]Декабрь!E95+'[1]11 Мес'!C95</f>
        <v>#VALUE!</v>
      </c>
      <c r="E95" s="5" t="e">
        <f>[1]Декабрь!F95+'[1]11 Мес'!D95</f>
        <v>#VALUE!</v>
      </c>
      <c r="F95" s="6" t="e">
        <f t="shared" si="5"/>
        <v>#VALUE!</v>
      </c>
      <c r="G95" s="34">
        <f>[1]Декабрь!K95+'[1]11 Мес'!I95</f>
        <v>0</v>
      </c>
      <c r="H95" s="34" t="e">
        <f>[1]Декабрь!L95+'[1]11 Мес'!J95</f>
        <v>#DIV/0!</v>
      </c>
      <c r="I95" s="35" t="e">
        <f t="shared" si="6"/>
        <v>#DIV/0!</v>
      </c>
      <c r="J95" s="35" t="e">
        <f t="shared" si="4"/>
        <v>#DIV/0!</v>
      </c>
    </row>
    <row r="96" spans="1:10" ht="15.75" thickBot="1">
      <c r="A96" s="54">
        <v>41</v>
      </c>
      <c r="B96" s="73" t="s">
        <v>59</v>
      </c>
      <c r="C96" s="36" t="s">
        <v>9</v>
      </c>
      <c r="D96" s="37" t="e">
        <f>[1]Декабрь!E96+'[1]11 Мес'!C96</f>
        <v>#VALUE!</v>
      </c>
      <c r="E96" s="37" t="e">
        <f>[1]Декабрь!F96+'[1]11 Мес'!D96</f>
        <v>#VALUE!</v>
      </c>
      <c r="F96" s="38" t="e">
        <f t="shared" si="5"/>
        <v>#VALUE!</v>
      </c>
      <c r="G96" s="34">
        <f>[1]Декабрь!K96+'[1]11 Мес'!I96</f>
        <v>152</v>
      </c>
      <c r="H96" s="34" t="e">
        <f>[1]Декабрь!L96+'[1]11 Мес'!J96</f>
        <v>#DIV/0!</v>
      </c>
      <c r="I96" s="35" t="e">
        <f t="shared" si="6"/>
        <v>#DIV/0!</v>
      </c>
      <c r="J96" s="35" t="e">
        <f t="shared" si="4"/>
        <v>#DIV/0!</v>
      </c>
    </row>
    <row r="97" spans="1:10" ht="15.75" thickBot="1">
      <c r="A97" s="24">
        <v>42</v>
      </c>
      <c r="B97" s="26" t="s">
        <v>60</v>
      </c>
      <c r="C97" s="27" t="s">
        <v>9</v>
      </c>
      <c r="D97" s="5" t="e">
        <f>[1]Декабрь!E97+'[1]11 Мес'!C97</f>
        <v>#VALUE!</v>
      </c>
      <c r="E97" s="5" t="e">
        <f>[1]Декабрь!F97+'[1]11 Мес'!D97</f>
        <v>#VALUE!</v>
      </c>
      <c r="F97" s="6" t="e">
        <f t="shared" si="5"/>
        <v>#VALUE!</v>
      </c>
      <c r="G97" s="34">
        <f>[1]Декабрь!K97+'[1]11 Мес'!I97</f>
        <v>0</v>
      </c>
      <c r="H97" s="34" t="e">
        <f>[1]Декабрь!L97+'[1]11 Мес'!J97</f>
        <v>#DIV/0!</v>
      </c>
      <c r="I97" s="35" t="e">
        <f t="shared" si="6"/>
        <v>#DIV/0!</v>
      </c>
      <c r="J97" s="35" t="e">
        <f t="shared" si="4"/>
        <v>#DIV/0!</v>
      </c>
    </row>
    <row r="98" spans="1:10" ht="15.75" thickBot="1">
      <c r="A98" s="54">
        <v>43</v>
      </c>
      <c r="B98" s="74" t="s">
        <v>61</v>
      </c>
      <c r="C98" s="75" t="s">
        <v>9</v>
      </c>
      <c r="D98" s="37" t="e">
        <f>[1]Декабрь!E98+'[1]11 Мес'!C98</f>
        <v>#VALUE!</v>
      </c>
      <c r="E98" s="37" t="e">
        <f>[1]Декабрь!F98+'[1]11 Мес'!D98</f>
        <v>#VALUE!</v>
      </c>
      <c r="F98" s="38" t="e">
        <f t="shared" si="5"/>
        <v>#VALUE!</v>
      </c>
      <c r="G98" s="34">
        <f>[1]Декабрь!K98+'[1]11 Мес'!I98</f>
        <v>23</v>
      </c>
      <c r="H98" s="34" t="e">
        <f>[1]Декабрь!L98+'[1]11 Мес'!J98</f>
        <v>#DIV/0!</v>
      </c>
      <c r="I98" s="35" t="e">
        <f t="shared" si="6"/>
        <v>#DIV/0!</v>
      </c>
      <c r="J98" s="35" t="e">
        <f t="shared" si="4"/>
        <v>#DIV/0!</v>
      </c>
    </row>
    <row r="99" spans="1:10" ht="15.75" thickBot="1">
      <c r="A99" s="24">
        <v>44</v>
      </c>
      <c r="B99" s="30" t="s">
        <v>62</v>
      </c>
      <c r="C99" s="20" t="s">
        <v>9</v>
      </c>
      <c r="D99" s="5" t="e">
        <f>[1]Декабрь!E99+'[1]11 Мес'!C99</f>
        <v>#VALUE!</v>
      </c>
      <c r="E99" s="5" t="e">
        <f>[1]Декабрь!F99+'[1]11 Мес'!D99</f>
        <v>#VALUE!</v>
      </c>
      <c r="F99" s="6" t="e">
        <f t="shared" si="5"/>
        <v>#VALUE!</v>
      </c>
      <c r="G99" s="34">
        <f>[1]Декабрь!K99+'[1]11 Мес'!I99</f>
        <v>0</v>
      </c>
      <c r="H99" s="34" t="e">
        <f>[1]Декабрь!L99+'[1]11 Мес'!J99</f>
        <v>#DIV/0!</v>
      </c>
      <c r="I99" s="35" t="e">
        <f t="shared" si="6"/>
        <v>#DIV/0!</v>
      </c>
      <c r="J99" s="35" t="e">
        <f t="shared" si="4"/>
        <v>#DIV/0!</v>
      </c>
    </row>
    <row r="100" spans="1:10" ht="15.75" thickBot="1">
      <c r="A100" s="54">
        <v>45</v>
      </c>
      <c r="B100" s="76" t="s">
        <v>63</v>
      </c>
      <c r="C100" s="77" t="s">
        <v>9</v>
      </c>
      <c r="D100" s="37" t="e">
        <f>[1]Декабрь!E100+'[1]11 Мес'!C100</f>
        <v>#VALUE!</v>
      </c>
      <c r="E100" s="37" t="e">
        <f>[1]Декабрь!F100+'[1]11 Мес'!D100</f>
        <v>#VALUE!</v>
      </c>
      <c r="F100" s="38" t="e">
        <f t="shared" si="5"/>
        <v>#VALUE!</v>
      </c>
      <c r="G100" s="34">
        <f>[1]Декабрь!K100+'[1]11 Мес'!I100</f>
        <v>0</v>
      </c>
      <c r="H100" s="34" t="e">
        <f>[1]Декабрь!L100+'[1]11 Мес'!J100</f>
        <v>#DIV/0!</v>
      </c>
      <c r="I100" s="35" t="e">
        <f t="shared" si="6"/>
        <v>#DIV/0!</v>
      </c>
      <c r="J100" s="35" t="e">
        <f t="shared" si="4"/>
        <v>#DIV/0!</v>
      </c>
    </row>
    <row r="101" spans="1:10" ht="15.75" thickBot="1">
      <c r="A101" s="24">
        <v>46</v>
      </c>
      <c r="B101" s="30" t="s">
        <v>64</v>
      </c>
      <c r="C101" s="29" t="s">
        <v>9</v>
      </c>
      <c r="D101" s="5" t="e">
        <f>[1]Декабрь!E101+'[1]11 Мес'!C101</f>
        <v>#VALUE!</v>
      </c>
      <c r="E101" s="5" t="e">
        <f>[1]Декабрь!F101+'[1]11 Мес'!D101</f>
        <v>#VALUE!</v>
      </c>
      <c r="F101" s="6" t="e">
        <f t="shared" si="5"/>
        <v>#VALUE!</v>
      </c>
      <c r="G101" s="34">
        <f>[1]Декабрь!K101+'[1]11 Мес'!I101</f>
        <v>0</v>
      </c>
      <c r="H101" s="34" t="e">
        <f>[1]Декабрь!L101+'[1]11 Мес'!J101</f>
        <v>#DIV/0!</v>
      </c>
      <c r="I101" s="35" t="e">
        <f t="shared" si="6"/>
        <v>#DIV/0!</v>
      </c>
      <c r="J101" s="35" t="e">
        <f t="shared" ref="J101:J116" si="7">H101/D101</f>
        <v>#DIV/0!</v>
      </c>
    </row>
    <row r="102" spans="1:10" ht="15.75" thickBot="1">
      <c r="A102" s="54">
        <v>47</v>
      </c>
      <c r="B102" s="76" t="s">
        <v>65</v>
      </c>
      <c r="C102" s="77" t="s">
        <v>9</v>
      </c>
      <c r="D102" s="37" t="e">
        <f>[1]Декабрь!E102+'[1]11 Мес'!C102</f>
        <v>#VALUE!</v>
      </c>
      <c r="E102" s="37" t="e">
        <f>[1]Декабрь!F102+'[1]11 Мес'!D102</f>
        <v>#VALUE!</v>
      </c>
      <c r="F102" s="38" t="e">
        <f t="shared" si="5"/>
        <v>#VALUE!</v>
      </c>
      <c r="G102" s="34">
        <f>[1]Декабрь!K102+'[1]11 Мес'!I102</f>
        <v>41</v>
      </c>
      <c r="H102" s="34" t="e">
        <f>[1]Декабрь!L102+'[1]11 Мес'!J102</f>
        <v>#DIV/0!</v>
      </c>
      <c r="I102" s="35" t="e">
        <f t="shared" si="6"/>
        <v>#DIV/0!</v>
      </c>
      <c r="J102" s="35" t="e">
        <f t="shared" si="7"/>
        <v>#DIV/0!</v>
      </c>
    </row>
    <row r="103" spans="1:10" ht="15.75" thickBot="1">
      <c r="A103" s="24">
        <v>48</v>
      </c>
      <c r="B103" s="30" t="s">
        <v>66</v>
      </c>
      <c r="C103" s="29" t="s">
        <v>9</v>
      </c>
      <c r="D103" s="5" t="e">
        <f>[1]Декабрь!E103+'[1]11 Мес'!C103</f>
        <v>#VALUE!</v>
      </c>
      <c r="E103" s="5" t="e">
        <f>[1]Декабрь!F103+'[1]11 Мес'!D103</f>
        <v>#VALUE!</v>
      </c>
      <c r="F103" s="6" t="e">
        <f t="shared" si="5"/>
        <v>#VALUE!</v>
      </c>
      <c r="G103" s="34">
        <f>[1]Декабрь!K103+'[1]11 Мес'!I103</f>
        <v>151</v>
      </c>
      <c r="H103" s="34" t="e">
        <f>[1]Декабрь!L103+'[1]11 Мес'!J103</f>
        <v>#DIV/0!</v>
      </c>
      <c r="I103" s="35" t="e">
        <f t="shared" si="6"/>
        <v>#DIV/0!</v>
      </c>
      <c r="J103" s="35" t="e">
        <f t="shared" si="7"/>
        <v>#DIV/0!</v>
      </c>
    </row>
    <row r="104" spans="1:10" ht="15.75" thickBot="1">
      <c r="A104" s="54">
        <v>49</v>
      </c>
      <c r="B104" s="76" t="s">
        <v>67</v>
      </c>
      <c r="C104" s="77" t="s">
        <v>9</v>
      </c>
      <c r="D104" s="37" t="e">
        <f>[1]Декабрь!E104+'[1]11 Мес'!C104</f>
        <v>#VALUE!</v>
      </c>
      <c r="E104" s="37" t="e">
        <f>[1]Декабрь!F104+'[1]11 Мес'!D104</f>
        <v>#VALUE!</v>
      </c>
      <c r="F104" s="38" t="e">
        <f t="shared" si="5"/>
        <v>#VALUE!</v>
      </c>
      <c r="G104" s="34">
        <f>[1]Декабрь!K104+'[1]11 Мес'!I104</f>
        <v>120</v>
      </c>
      <c r="H104" s="34" t="e">
        <f>[1]Декабрь!L104+'[1]11 Мес'!J104</f>
        <v>#DIV/0!</v>
      </c>
      <c r="I104" s="35" t="e">
        <f t="shared" si="6"/>
        <v>#DIV/0!</v>
      </c>
      <c r="J104" s="35" t="e">
        <f t="shared" si="7"/>
        <v>#DIV/0!</v>
      </c>
    </row>
    <row r="105" spans="1:10" ht="15.75" thickBot="1">
      <c r="A105" s="24">
        <v>50</v>
      </c>
      <c r="B105" s="30" t="s">
        <v>68</v>
      </c>
      <c r="C105" s="29" t="s">
        <v>9</v>
      </c>
      <c r="D105" s="5" t="e">
        <f>[1]Декабрь!E105+'[1]11 Мес'!C105</f>
        <v>#VALUE!</v>
      </c>
      <c r="E105" s="5" t="e">
        <f>[1]Декабрь!F105+'[1]11 Мес'!D105</f>
        <v>#VALUE!</v>
      </c>
      <c r="F105" s="6" t="e">
        <f t="shared" si="5"/>
        <v>#VALUE!</v>
      </c>
      <c r="G105" s="34">
        <f>[1]Декабрь!K105+'[1]11 Мес'!I105</f>
        <v>0</v>
      </c>
      <c r="H105" s="34" t="e">
        <f>[1]Декабрь!L105+'[1]11 Мес'!J105</f>
        <v>#DIV/0!</v>
      </c>
      <c r="I105" s="35" t="e">
        <f t="shared" si="6"/>
        <v>#DIV/0!</v>
      </c>
      <c r="J105" s="35" t="e">
        <f t="shared" si="7"/>
        <v>#DIV/0!</v>
      </c>
    </row>
    <row r="106" spans="1:10" ht="15.75" thickBot="1">
      <c r="A106" s="54">
        <v>51</v>
      </c>
      <c r="B106" s="76" t="s">
        <v>69</v>
      </c>
      <c r="C106" s="77" t="s">
        <v>9</v>
      </c>
      <c r="D106" s="37" t="e">
        <f>[1]Декабрь!E106+'[1]11 Мес'!C106</f>
        <v>#VALUE!</v>
      </c>
      <c r="E106" s="37" t="e">
        <f>[1]Декабрь!F106+'[1]11 Мес'!D106</f>
        <v>#VALUE!</v>
      </c>
      <c r="F106" s="38" t="e">
        <f t="shared" si="5"/>
        <v>#VALUE!</v>
      </c>
      <c r="G106" s="34">
        <f>[1]Декабрь!K106+'[1]11 Мес'!I106</f>
        <v>87</v>
      </c>
      <c r="H106" s="34">
        <f>[1]Декабрь!L106+'[1]11 Мес'!J106</f>
        <v>1.78</v>
      </c>
      <c r="I106" s="35">
        <f t="shared" si="6"/>
        <v>2.045977011494253E-2</v>
      </c>
      <c r="J106" s="35" t="e">
        <f t="shared" si="7"/>
        <v>#VALUE!</v>
      </c>
    </row>
    <row r="107" spans="1:10" ht="15.75" thickBot="1">
      <c r="A107" s="24">
        <v>52</v>
      </c>
      <c r="B107" s="14" t="s">
        <v>70</v>
      </c>
      <c r="C107" s="29" t="s">
        <v>9</v>
      </c>
      <c r="D107" s="5" t="e">
        <f>[1]Декабрь!E107+'[1]11 Мес'!C107</f>
        <v>#VALUE!</v>
      </c>
      <c r="E107" s="5" t="e">
        <f>[1]Декабрь!F107+'[1]11 Мес'!D107</f>
        <v>#VALUE!</v>
      </c>
      <c r="F107" s="6" t="e">
        <f t="shared" si="5"/>
        <v>#VALUE!</v>
      </c>
      <c r="G107" s="34">
        <f>[1]Декабрь!K107+'[1]11 Мес'!I107</f>
        <v>269</v>
      </c>
      <c r="H107" s="34">
        <f>[1]Декабрь!L107+'[1]11 Мес'!J107</f>
        <v>1.6022222222222222</v>
      </c>
      <c r="I107" s="35">
        <f t="shared" si="6"/>
        <v>5.9562164394878154E-3</v>
      </c>
      <c r="J107" s="35" t="e">
        <f t="shared" si="7"/>
        <v>#VALUE!</v>
      </c>
    </row>
    <row r="108" spans="1:10" ht="15.75" thickBot="1">
      <c r="A108" s="78"/>
      <c r="B108" s="79"/>
      <c r="C108" s="77" t="s">
        <v>30</v>
      </c>
      <c r="D108" s="37">
        <f>[1]Декабрь!E108+'[1]11 Мес'!C108</f>
        <v>0</v>
      </c>
      <c r="E108" s="37" t="e">
        <f>[1]Декабрь!F108+'[1]11 Мес'!D108</f>
        <v>#VALUE!</v>
      </c>
      <c r="F108" s="38" t="e">
        <f t="shared" si="5"/>
        <v>#VALUE!</v>
      </c>
      <c r="G108" s="34">
        <f>[1]Декабрь!K108+'[1]11 Мес'!I108</f>
        <v>11</v>
      </c>
      <c r="H108" s="34" t="e">
        <f>[1]Декабрь!L108+'[1]11 Мес'!J108</f>
        <v>#DIV/0!</v>
      </c>
      <c r="I108" s="35" t="e">
        <f t="shared" si="6"/>
        <v>#DIV/0!</v>
      </c>
      <c r="J108" s="35" t="e">
        <f t="shared" si="7"/>
        <v>#DIV/0!</v>
      </c>
    </row>
    <row r="109" spans="1:10" ht="15.75" thickBot="1">
      <c r="A109" s="41">
        <v>53</v>
      </c>
      <c r="B109" s="80" t="s">
        <v>71</v>
      </c>
      <c r="C109" s="77" t="s">
        <v>9</v>
      </c>
      <c r="D109" s="37" t="e">
        <f>[1]Декабрь!E109+'[1]11 Мес'!C109</f>
        <v>#VALUE!</v>
      </c>
      <c r="E109" s="37" t="e">
        <f>[1]Декабрь!F109+'[1]11 Мес'!D109</f>
        <v>#VALUE!</v>
      </c>
      <c r="F109" s="38" t="e">
        <f t="shared" si="5"/>
        <v>#VALUE!</v>
      </c>
      <c r="G109" s="34">
        <f>[1]Декабрь!K109+'[1]11 Мес'!I109</f>
        <v>176</v>
      </c>
      <c r="H109" s="34" t="e">
        <f>[1]Декабрь!L109+'[1]11 Мес'!J109</f>
        <v>#DIV/0!</v>
      </c>
      <c r="I109" s="35" t="e">
        <f t="shared" si="6"/>
        <v>#DIV/0!</v>
      </c>
      <c r="J109" s="35" t="e">
        <f t="shared" si="7"/>
        <v>#DIV/0!</v>
      </c>
    </row>
    <row r="110" spans="1:10" ht="15.75" thickBot="1">
      <c r="A110" s="39"/>
      <c r="B110" s="39"/>
      <c r="C110" s="77" t="s">
        <v>13</v>
      </c>
      <c r="D110" s="37">
        <f>[1]Декабрь!E110+'[1]11 Мес'!C110</f>
        <v>0</v>
      </c>
      <c r="E110" s="37" t="e">
        <f>[1]Декабрь!F110+'[1]11 Мес'!D110</f>
        <v>#VALUE!</v>
      </c>
      <c r="F110" s="38" t="e">
        <f t="shared" si="5"/>
        <v>#VALUE!</v>
      </c>
      <c r="G110" s="34">
        <f>[1]Декабрь!K110+'[1]11 Мес'!I110</f>
        <v>187</v>
      </c>
      <c r="H110" s="34" t="e">
        <f>[1]Декабрь!L110+'[1]11 Мес'!J110</f>
        <v>#DIV/0!</v>
      </c>
      <c r="I110" s="35" t="e">
        <f t="shared" si="6"/>
        <v>#DIV/0!</v>
      </c>
      <c r="J110" s="35" t="e">
        <f t="shared" si="7"/>
        <v>#DIV/0!</v>
      </c>
    </row>
    <row r="111" spans="1:10" ht="15.75" thickBot="1">
      <c r="A111" s="14">
        <v>54</v>
      </c>
      <c r="B111" s="28" t="s">
        <v>72</v>
      </c>
      <c r="C111" s="29" t="s">
        <v>9</v>
      </c>
      <c r="D111" s="5" t="e">
        <f>[1]Декабрь!E111+'[1]11 Мес'!C111</f>
        <v>#VALUE!</v>
      </c>
      <c r="E111" s="5" t="e">
        <f>[1]Декабрь!F111+'[1]11 Мес'!D111</f>
        <v>#VALUE!</v>
      </c>
      <c r="F111" s="6" t="e">
        <f t="shared" si="5"/>
        <v>#VALUE!</v>
      </c>
      <c r="G111" s="34">
        <f>[1]Декабрь!K111+'[1]11 Мес'!I111</f>
        <v>95</v>
      </c>
      <c r="H111" s="34" t="e">
        <f>[1]Декабрь!L111+'[1]11 Мес'!J111</f>
        <v>#DIV/0!</v>
      </c>
      <c r="I111" s="35" t="e">
        <f t="shared" si="6"/>
        <v>#DIV/0!</v>
      </c>
      <c r="J111" s="35" t="e">
        <f t="shared" si="7"/>
        <v>#DIV/0!</v>
      </c>
    </row>
    <row r="112" spans="1:10" ht="15.75" thickBot="1">
      <c r="A112" s="43">
        <v>55</v>
      </c>
      <c r="B112" s="81" t="s">
        <v>73</v>
      </c>
      <c r="C112" s="77" t="s">
        <v>9</v>
      </c>
      <c r="D112" s="37" t="e">
        <f>[1]Декабрь!E112+'[1]11 Мес'!C112</f>
        <v>#VALUE!</v>
      </c>
      <c r="E112" s="37" t="e">
        <f>[1]Декабрь!F112+'[1]11 Мес'!D112</f>
        <v>#VALUE!</v>
      </c>
      <c r="F112" s="38" t="e">
        <f t="shared" si="5"/>
        <v>#VALUE!</v>
      </c>
      <c r="G112" s="34">
        <f>[1]Декабрь!K112+'[1]11 Мес'!I112</f>
        <v>216</v>
      </c>
      <c r="H112" s="34">
        <f>[1]Декабрь!L112+'[1]11 Мес'!J112</f>
        <v>1.7524999999999999</v>
      </c>
      <c r="I112" s="35">
        <f t="shared" si="6"/>
        <v>8.113425925925925E-3</v>
      </c>
      <c r="J112" s="35" t="e">
        <f t="shared" si="7"/>
        <v>#VALUE!</v>
      </c>
    </row>
    <row r="113" spans="1:10" ht="15.75" thickBot="1">
      <c r="A113" s="14">
        <v>56</v>
      </c>
      <c r="B113" s="28" t="s">
        <v>74</v>
      </c>
      <c r="C113" s="29" t="s">
        <v>9</v>
      </c>
      <c r="D113" s="5" t="e">
        <f>[1]Декабрь!E113+'[1]11 Мес'!C113</f>
        <v>#VALUE!</v>
      </c>
      <c r="E113" s="5" t="e">
        <f>[1]Декабрь!F113+'[1]11 Мес'!D113</f>
        <v>#VALUE!</v>
      </c>
      <c r="F113" s="6" t="e">
        <f t="shared" si="5"/>
        <v>#VALUE!</v>
      </c>
      <c r="G113" s="34">
        <f>[1]Декабрь!K113+'[1]11 Мес'!I113</f>
        <v>350</v>
      </c>
      <c r="H113" s="34">
        <f>[1]Декабрь!L113+'[1]11 Мес'!J113</f>
        <v>1.9061904761904762</v>
      </c>
      <c r="I113" s="35">
        <f t="shared" si="6"/>
        <v>5.4462585034013604E-3</v>
      </c>
      <c r="J113" s="35" t="e">
        <f t="shared" si="7"/>
        <v>#VALUE!</v>
      </c>
    </row>
    <row r="114" spans="1:10" ht="15.75" thickBot="1">
      <c r="A114" s="43">
        <v>57</v>
      </c>
      <c r="B114" s="81" t="s">
        <v>75</v>
      </c>
      <c r="C114" s="77" t="s">
        <v>9</v>
      </c>
      <c r="D114" s="37" t="e">
        <f>[1]Декабрь!E114+'[1]11 Мес'!C114</f>
        <v>#VALUE!</v>
      </c>
      <c r="E114" s="37" t="e">
        <f>[1]Декабрь!F114+'[1]11 Мес'!D114</f>
        <v>#VALUE!</v>
      </c>
      <c r="F114" s="38" t="e">
        <f t="shared" si="5"/>
        <v>#VALUE!</v>
      </c>
      <c r="G114" s="34">
        <f>[1]Декабрь!K114+'[1]11 Мес'!I114</f>
        <v>262</v>
      </c>
      <c r="H114" s="34">
        <f>[1]Декабрь!L114+'[1]11 Мес'!J114</f>
        <v>1.82</v>
      </c>
      <c r="I114" s="35">
        <f t="shared" si="6"/>
        <v>6.946564885496183E-3</v>
      </c>
      <c r="J114" s="35" t="e">
        <f t="shared" si="7"/>
        <v>#VALUE!</v>
      </c>
    </row>
    <row r="115" spans="1:10" ht="15.75" thickBot="1">
      <c r="A115" s="14">
        <v>58</v>
      </c>
      <c r="B115" s="28" t="s">
        <v>76</v>
      </c>
      <c r="C115" s="20" t="s">
        <v>9</v>
      </c>
      <c r="D115" s="5" t="e">
        <f>[1]Декабрь!E115+'[1]11 Мес'!C115</f>
        <v>#VALUE!</v>
      </c>
      <c r="E115" s="5" t="e">
        <f>[1]Декабрь!F115+'[1]11 Мес'!D115</f>
        <v>#VALUE!</v>
      </c>
      <c r="F115" s="6" t="e">
        <f t="shared" si="5"/>
        <v>#VALUE!</v>
      </c>
      <c r="G115" s="34">
        <f>[1]Декабрь!K115+'[1]11 Мес'!I115</f>
        <v>84</v>
      </c>
      <c r="H115" s="34">
        <f>[1]Декабрь!L115+'[1]11 Мес'!J115</f>
        <v>1.8166666666666667</v>
      </c>
      <c r="I115" s="35">
        <f t="shared" si="6"/>
        <v>2.1626984126984126E-2</v>
      </c>
      <c r="J115" s="35" t="e">
        <f t="shared" si="7"/>
        <v>#VALUE!</v>
      </c>
    </row>
    <row r="116" spans="1:10" ht="15.75" thickBot="1">
      <c r="A116" s="43">
        <v>59</v>
      </c>
      <c r="B116" s="81" t="s">
        <v>77</v>
      </c>
      <c r="C116" s="82" t="s">
        <v>9</v>
      </c>
      <c r="D116" s="37" t="e">
        <f>[1]Декабрь!E116+'[1]11 Мес'!C116</f>
        <v>#VALUE!</v>
      </c>
      <c r="E116" s="37" t="e">
        <f>[1]Декабрь!F116+'[1]11 Мес'!D116</f>
        <v>#VALUE!</v>
      </c>
      <c r="F116" s="38" t="e">
        <f t="shared" si="5"/>
        <v>#VALUE!</v>
      </c>
      <c r="G116" s="34">
        <f>[1]Декабрь!K116+'[1]11 Мес'!I116</f>
        <v>14</v>
      </c>
      <c r="H116" s="34">
        <f>[1]Декабрь!L116+'[1]11 Мес'!J116</f>
        <v>1.8333333333333335</v>
      </c>
      <c r="I116" s="35">
        <f t="shared" si="6"/>
        <v>0.13095238095238096</v>
      </c>
      <c r="J116" s="35" t="e">
        <f t="shared" si="7"/>
        <v>#VALUE!</v>
      </c>
    </row>
    <row r="118" spans="1:10" ht="15.75" customHeight="1"/>
    <row r="119" spans="1:10" ht="15.75" customHeight="1"/>
    <row r="121" spans="1:10" ht="15.75" customHeight="1"/>
  </sheetData>
  <mergeCells count="39">
    <mergeCell ref="A1:J1"/>
    <mergeCell ref="A2:B4"/>
    <mergeCell ref="C2:C4"/>
    <mergeCell ref="D2:F3"/>
    <mergeCell ref="G2:I2"/>
    <mergeCell ref="J2:J4"/>
    <mergeCell ref="G3:I3"/>
    <mergeCell ref="A5:A8"/>
    <mergeCell ref="A10:A11"/>
    <mergeCell ref="A13:A15"/>
    <mergeCell ref="A17:A18"/>
    <mergeCell ref="A21:A22"/>
    <mergeCell ref="B30:B31"/>
    <mergeCell ref="B36:B37"/>
    <mergeCell ref="B81:B83"/>
    <mergeCell ref="B69:B73"/>
    <mergeCell ref="B65:B67"/>
    <mergeCell ref="A65:A67"/>
    <mergeCell ref="A69:A73"/>
    <mergeCell ref="B85:B87"/>
    <mergeCell ref="A85:A87"/>
    <mergeCell ref="A57:A61"/>
    <mergeCell ref="A81:A83"/>
    <mergeCell ref="A36:A37"/>
    <mergeCell ref="A30:A31"/>
    <mergeCell ref="B10:B11"/>
    <mergeCell ref="B5:B8"/>
    <mergeCell ref="B57:B61"/>
    <mergeCell ref="B54:B55"/>
    <mergeCell ref="B47:B51"/>
    <mergeCell ref="B41:B45"/>
    <mergeCell ref="B17:B18"/>
    <mergeCell ref="B13:B15"/>
    <mergeCell ref="B21:B22"/>
    <mergeCell ref="A24:A25"/>
    <mergeCell ref="A41:A45"/>
    <mergeCell ref="A47:A51"/>
    <mergeCell ref="A54:A55"/>
    <mergeCell ref="B24:B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72"/>
  <sheetViews>
    <sheetView tabSelected="1" topLeftCell="A748" workbookViewId="0">
      <selection activeCell="B724" sqref="B724:D724"/>
    </sheetView>
  </sheetViews>
  <sheetFormatPr defaultRowHeight="15.75"/>
  <cols>
    <col min="1" max="1" width="32.7109375" style="83" customWidth="1"/>
    <col min="2" max="2" width="10.42578125" customWidth="1"/>
    <col min="3" max="3" width="15.28515625" customWidth="1"/>
    <col min="4" max="4" width="12.42578125" customWidth="1"/>
    <col min="5" max="5" width="11.42578125" customWidth="1"/>
    <col min="6" max="6" width="19.140625" customWidth="1"/>
    <col min="7" max="7" width="21" customWidth="1"/>
    <col min="8" max="8" width="0.140625" customWidth="1"/>
  </cols>
  <sheetData>
    <row r="1" spans="1:8" ht="72" customHeight="1">
      <c r="A1" s="229" t="s">
        <v>332</v>
      </c>
      <c r="B1" s="229"/>
      <c r="C1" s="229"/>
      <c r="D1" s="229"/>
      <c r="E1" s="229"/>
      <c r="F1" s="229"/>
      <c r="G1" s="229"/>
    </row>
    <row r="2" spans="1:8" ht="20.25">
      <c r="A2" s="224" t="s">
        <v>79</v>
      </c>
      <c r="B2" s="140"/>
      <c r="C2" s="140"/>
      <c r="D2" s="140"/>
      <c r="E2" s="140"/>
      <c r="F2" s="140"/>
      <c r="G2" s="140"/>
      <c r="H2" s="140"/>
    </row>
    <row r="3" spans="1:8" ht="15" customHeight="1">
      <c r="A3" s="225"/>
      <c r="B3" s="179" t="s">
        <v>328</v>
      </c>
      <c r="C3" s="182" t="s">
        <v>109</v>
      </c>
      <c r="D3" s="182"/>
      <c r="E3" s="182"/>
      <c r="F3" s="168" t="s">
        <v>333</v>
      </c>
      <c r="G3" s="168" t="s">
        <v>334</v>
      </c>
    </row>
    <row r="4" spans="1:8" ht="15.75" customHeight="1">
      <c r="A4" s="225"/>
      <c r="B4" s="180"/>
      <c r="C4" s="182"/>
      <c r="D4" s="182"/>
      <c r="E4" s="182"/>
      <c r="F4" s="168"/>
      <c r="G4" s="168"/>
    </row>
    <row r="5" spans="1:8" ht="120" customHeight="1">
      <c r="A5" s="225"/>
      <c r="B5" s="181"/>
      <c r="C5" s="121" t="s">
        <v>329</v>
      </c>
      <c r="D5" s="121" t="s">
        <v>330</v>
      </c>
      <c r="E5" s="122" t="s">
        <v>331</v>
      </c>
      <c r="F5" s="168"/>
      <c r="G5" s="168"/>
      <c r="H5" s="123"/>
    </row>
    <row r="6" spans="1:8" ht="15.75" customHeight="1">
      <c r="A6" s="223" t="s">
        <v>133</v>
      </c>
      <c r="B6" s="89" t="s">
        <v>9</v>
      </c>
      <c r="C6" s="90">
        <v>351</v>
      </c>
      <c r="D6" s="90">
        <v>109</v>
      </c>
      <c r="E6" s="91">
        <f>D6/C6</f>
        <v>0.31054131054131057</v>
      </c>
      <c r="F6" s="222">
        <v>2</v>
      </c>
      <c r="G6" s="222" t="s">
        <v>110</v>
      </c>
      <c r="H6" s="222"/>
    </row>
    <row r="7" spans="1:8" ht="15.75" customHeight="1">
      <c r="A7" s="223"/>
      <c r="B7" s="89" t="s">
        <v>10</v>
      </c>
      <c r="C7" s="90">
        <v>32</v>
      </c>
      <c r="D7" s="90">
        <v>24</v>
      </c>
      <c r="E7" s="91">
        <f t="shared" ref="E7:E68" si="0">D7/C7</f>
        <v>0.75</v>
      </c>
      <c r="F7" s="222"/>
      <c r="G7" s="222"/>
      <c r="H7" s="222"/>
    </row>
    <row r="8" spans="1:8" ht="15">
      <c r="A8" s="223"/>
      <c r="B8" s="92" t="s">
        <v>13</v>
      </c>
      <c r="C8" s="93">
        <v>383</v>
      </c>
      <c r="D8" s="93">
        <v>133</v>
      </c>
      <c r="E8" s="91">
        <f t="shared" si="0"/>
        <v>0.3472584856396867</v>
      </c>
      <c r="F8" s="222"/>
      <c r="G8" s="222"/>
      <c r="H8" s="222"/>
    </row>
    <row r="9" spans="1:8" ht="15.75" customHeight="1">
      <c r="A9" s="170" t="s">
        <v>134</v>
      </c>
      <c r="B9" s="94" t="s">
        <v>15</v>
      </c>
      <c r="C9" s="90">
        <v>8</v>
      </c>
      <c r="D9" s="90">
        <v>8</v>
      </c>
      <c r="E9" s="91">
        <f t="shared" si="0"/>
        <v>1</v>
      </c>
      <c r="F9" s="222">
        <v>0</v>
      </c>
      <c r="G9" s="222">
        <v>0</v>
      </c>
      <c r="H9" s="222"/>
    </row>
    <row r="10" spans="1:8" ht="15.75" customHeight="1">
      <c r="A10" s="170"/>
      <c r="B10" s="94" t="s">
        <v>16</v>
      </c>
      <c r="C10" s="90">
        <v>31</v>
      </c>
      <c r="D10" s="90">
        <v>29</v>
      </c>
      <c r="E10" s="91">
        <f t="shared" si="0"/>
        <v>0.93548387096774188</v>
      </c>
      <c r="F10" s="222"/>
      <c r="G10" s="222"/>
      <c r="H10" s="222"/>
    </row>
    <row r="11" spans="1:8" ht="16.5" customHeight="1">
      <c r="A11" s="170"/>
      <c r="B11" s="95" t="s">
        <v>13</v>
      </c>
      <c r="C11" s="93">
        <v>39</v>
      </c>
      <c r="D11" s="93">
        <v>37</v>
      </c>
      <c r="E11" s="91">
        <f t="shared" si="0"/>
        <v>0.94871794871794868</v>
      </c>
      <c r="F11" s="222"/>
      <c r="G11" s="222"/>
      <c r="H11" s="222"/>
    </row>
    <row r="12" spans="1:8" ht="15.75" customHeight="1">
      <c r="A12" s="170" t="s">
        <v>135</v>
      </c>
      <c r="B12" s="89" t="s">
        <v>9</v>
      </c>
      <c r="C12" s="90">
        <v>276</v>
      </c>
      <c r="D12" s="90">
        <v>102</v>
      </c>
      <c r="E12" s="91">
        <f t="shared" si="0"/>
        <v>0.36956521739130432</v>
      </c>
      <c r="F12" s="222">
        <v>1</v>
      </c>
      <c r="G12" s="222" t="s">
        <v>111</v>
      </c>
      <c r="H12" s="222"/>
    </row>
    <row r="13" spans="1:8" ht="15.75" customHeight="1">
      <c r="A13" s="170"/>
      <c r="B13" s="89" t="s">
        <v>10</v>
      </c>
      <c r="C13" s="90">
        <v>36</v>
      </c>
      <c r="D13" s="90">
        <v>17</v>
      </c>
      <c r="E13" s="91">
        <f t="shared" si="0"/>
        <v>0.47222222222222221</v>
      </c>
      <c r="F13" s="222"/>
      <c r="G13" s="222"/>
      <c r="H13" s="222"/>
    </row>
    <row r="14" spans="1:8" ht="16.5" customHeight="1">
      <c r="A14" s="170"/>
      <c r="B14" s="92" t="s">
        <v>13</v>
      </c>
      <c r="C14" s="93">
        <v>312</v>
      </c>
      <c r="D14" s="93">
        <v>119</v>
      </c>
      <c r="E14" s="91">
        <f t="shared" si="0"/>
        <v>0.38141025641025639</v>
      </c>
      <c r="F14" s="222"/>
      <c r="G14" s="222"/>
      <c r="H14" s="222"/>
    </row>
    <row r="15" spans="1:8" ht="15.75" customHeight="1">
      <c r="A15" s="170" t="s">
        <v>136</v>
      </c>
      <c r="B15" s="89" t="s">
        <v>9</v>
      </c>
      <c r="C15" s="90">
        <v>187</v>
      </c>
      <c r="D15" s="90">
        <v>60</v>
      </c>
      <c r="E15" s="91">
        <f t="shared" si="0"/>
        <v>0.32085561497326204</v>
      </c>
      <c r="F15" s="222">
        <v>1</v>
      </c>
      <c r="G15" s="222" t="s">
        <v>116</v>
      </c>
      <c r="H15" s="222"/>
    </row>
    <row r="16" spans="1:8" ht="15.75" customHeight="1">
      <c r="A16" s="170"/>
      <c r="B16" s="89" t="s">
        <v>10</v>
      </c>
      <c r="C16" s="90">
        <v>7</v>
      </c>
      <c r="D16" s="90">
        <v>5</v>
      </c>
      <c r="E16" s="91">
        <f t="shared" si="0"/>
        <v>0.7142857142857143</v>
      </c>
      <c r="F16" s="222"/>
      <c r="G16" s="222"/>
      <c r="H16" s="222"/>
    </row>
    <row r="17" spans="1:8" ht="15">
      <c r="A17" s="170"/>
      <c r="B17" s="92" t="s">
        <v>13</v>
      </c>
      <c r="C17" s="93">
        <v>194</v>
      </c>
      <c r="D17" s="93">
        <v>65</v>
      </c>
      <c r="E17" s="91">
        <f t="shared" si="0"/>
        <v>0.33505154639175255</v>
      </c>
      <c r="F17" s="222"/>
      <c r="G17" s="222"/>
      <c r="H17" s="222"/>
    </row>
    <row r="18" spans="1:8" ht="16.5" customHeight="1">
      <c r="A18" s="170" t="s">
        <v>137</v>
      </c>
      <c r="B18" s="89" t="s">
        <v>9</v>
      </c>
      <c r="C18" s="90">
        <v>494</v>
      </c>
      <c r="D18" s="90">
        <v>209</v>
      </c>
      <c r="E18" s="91">
        <f t="shared" si="0"/>
        <v>0.42307692307692307</v>
      </c>
      <c r="F18" s="222">
        <v>4</v>
      </c>
      <c r="G18" s="222" t="s">
        <v>112</v>
      </c>
      <c r="H18" s="222"/>
    </row>
    <row r="19" spans="1:8" ht="32.25" customHeight="1">
      <c r="A19" s="170"/>
      <c r="B19" s="92" t="s">
        <v>13</v>
      </c>
      <c r="C19" s="93">
        <v>494</v>
      </c>
      <c r="D19" s="93">
        <v>209</v>
      </c>
      <c r="E19" s="91">
        <f t="shared" ref="E19" si="1">D19/C19</f>
        <v>0.42307692307692307</v>
      </c>
      <c r="F19" s="222"/>
      <c r="G19" s="222"/>
      <c r="H19" s="222"/>
    </row>
    <row r="20" spans="1:8" ht="15.75" customHeight="1">
      <c r="A20" s="170" t="s">
        <v>138</v>
      </c>
      <c r="B20" s="89" t="s">
        <v>9</v>
      </c>
      <c r="C20" s="90">
        <v>13</v>
      </c>
      <c r="D20" s="90">
        <v>2</v>
      </c>
      <c r="E20" s="91">
        <f t="shared" si="0"/>
        <v>0.15384615384615385</v>
      </c>
      <c r="F20" s="222">
        <v>0</v>
      </c>
      <c r="G20" s="222">
        <v>0</v>
      </c>
      <c r="H20" s="222"/>
    </row>
    <row r="21" spans="1:8" ht="15.75" customHeight="1">
      <c r="A21" s="170"/>
      <c r="B21" s="120" t="s">
        <v>10</v>
      </c>
      <c r="C21" s="90">
        <f>[1]Декабрь!E22+'[1]11 Мес'!C22</f>
        <v>0</v>
      </c>
      <c r="D21" s="90">
        <v>0</v>
      </c>
      <c r="E21" s="91">
        <v>0</v>
      </c>
      <c r="F21" s="222"/>
      <c r="G21" s="222"/>
      <c r="H21" s="222"/>
    </row>
    <row r="22" spans="1:8" ht="16.5" customHeight="1">
      <c r="A22" s="170"/>
      <c r="B22" s="92" t="s">
        <v>13</v>
      </c>
      <c r="C22" s="93">
        <v>13</v>
      </c>
      <c r="D22" s="93">
        <v>2</v>
      </c>
      <c r="E22" s="91">
        <f t="shared" si="0"/>
        <v>0.15384615384615385</v>
      </c>
      <c r="F22" s="222"/>
      <c r="G22" s="222"/>
      <c r="H22" s="222"/>
    </row>
    <row r="23" spans="1:8" ht="28.5" customHeight="1">
      <c r="A23" s="170" t="s">
        <v>139</v>
      </c>
      <c r="B23" s="96" t="s">
        <v>9</v>
      </c>
      <c r="C23" s="90">
        <v>19</v>
      </c>
      <c r="D23" s="90">
        <v>8</v>
      </c>
      <c r="E23" s="91">
        <f t="shared" si="0"/>
        <v>0.42105263157894735</v>
      </c>
      <c r="F23" s="222">
        <v>0</v>
      </c>
      <c r="G23" s="222">
        <v>0</v>
      </c>
      <c r="H23" s="222"/>
    </row>
    <row r="24" spans="1:8" ht="25.5" customHeight="1">
      <c r="A24" s="170"/>
      <c r="B24" s="95" t="s">
        <v>13</v>
      </c>
      <c r="C24" s="93">
        <v>19</v>
      </c>
      <c r="D24" s="93">
        <v>8</v>
      </c>
      <c r="E24" s="91">
        <f t="shared" si="0"/>
        <v>0.42105263157894735</v>
      </c>
      <c r="F24" s="222"/>
      <c r="G24" s="222"/>
      <c r="H24" s="222"/>
    </row>
    <row r="25" spans="1:8" ht="16.5" customHeight="1">
      <c r="A25" s="170" t="s">
        <v>140</v>
      </c>
      <c r="B25" s="89" t="s">
        <v>9</v>
      </c>
      <c r="C25" s="90">
        <v>51</v>
      </c>
      <c r="D25" s="90">
        <v>13</v>
      </c>
      <c r="E25" s="91">
        <f t="shared" si="0"/>
        <v>0.25490196078431371</v>
      </c>
      <c r="F25" s="222">
        <v>1</v>
      </c>
      <c r="G25" s="222" t="s">
        <v>113</v>
      </c>
      <c r="H25" s="222"/>
    </row>
    <row r="26" spans="1:8" ht="15.75" customHeight="1">
      <c r="A26" s="170"/>
      <c r="B26" s="89" t="s">
        <v>10</v>
      </c>
      <c r="C26" s="90">
        <v>64</v>
      </c>
      <c r="D26" s="90">
        <v>38</v>
      </c>
      <c r="E26" s="91">
        <f t="shared" si="0"/>
        <v>0.59375</v>
      </c>
      <c r="F26" s="222"/>
      <c r="G26" s="222"/>
      <c r="H26" s="222"/>
    </row>
    <row r="27" spans="1:8" ht="15.75" customHeight="1">
      <c r="A27" s="170"/>
      <c r="B27" s="92" t="s">
        <v>13</v>
      </c>
      <c r="C27" s="93">
        <v>115</v>
      </c>
      <c r="D27" s="93">
        <v>51</v>
      </c>
      <c r="E27" s="91">
        <f t="shared" si="0"/>
        <v>0.44347826086956521</v>
      </c>
      <c r="F27" s="222"/>
      <c r="G27" s="222"/>
      <c r="H27" s="222"/>
    </row>
    <row r="28" spans="1:8" ht="26.25" customHeight="1">
      <c r="A28" s="170" t="s">
        <v>141</v>
      </c>
      <c r="B28" s="89" t="s">
        <v>9</v>
      </c>
      <c r="C28" s="90">
        <v>12</v>
      </c>
      <c r="D28" s="90">
        <v>0</v>
      </c>
      <c r="E28" s="91">
        <f t="shared" si="0"/>
        <v>0</v>
      </c>
      <c r="F28" s="222">
        <v>0</v>
      </c>
      <c r="G28" s="222">
        <v>0</v>
      </c>
      <c r="H28" s="222"/>
    </row>
    <row r="29" spans="1:8" ht="30" customHeight="1">
      <c r="A29" s="170"/>
      <c r="B29" s="92" t="s">
        <v>13</v>
      </c>
      <c r="C29" s="93">
        <v>12</v>
      </c>
      <c r="D29" s="93">
        <v>0</v>
      </c>
      <c r="E29" s="91">
        <f t="shared" si="0"/>
        <v>0</v>
      </c>
      <c r="F29" s="222"/>
      <c r="G29" s="222"/>
      <c r="H29" s="222"/>
    </row>
    <row r="30" spans="1:8" ht="16.5" customHeight="1">
      <c r="A30" s="170" t="s">
        <v>142</v>
      </c>
      <c r="B30" s="96" t="s">
        <v>9</v>
      </c>
      <c r="C30" s="90">
        <v>7</v>
      </c>
      <c r="D30" s="90">
        <v>1</v>
      </c>
      <c r="E30" s="91">
        <f t="shared" si="0"/>
        <v>0.14285714285714285</v>
      </c>
      <c r="F30" s="222">
        <v>1</v>
      </c>
      <c r="G30" s="222" t="s">
        <v>115</v>
      </c>
      <c r="H30" s="222"/>
    </row>
    <row r="31" spans="1:8" ht="15">
      <c r="A31" s="170"/>
      <c r="B31" s="96" t="s">
        <v>25</v>
      </c>
      <c r="C31" s="90">
        <v>23</v>
      </c>
      <c r="D31" s="90">
        <v>9</v>
      </c>
      <c r="E31" s="91">
        <f t="shared" si="0"/>
        <v>0.39130434782608697</v>
      </c>
      <c r="F31" s="222"/>
      <c r="G31" s="222"/>
      <c r="H31" s="222"/>
    </row>
    <row r="32" spans="1:8" ht="15">
      <c r="A32" s="170"/>
      <c r="B32" s="95" t="s">
        <v>13</v>
      </c>
      <c r="C32" s="93">
        <v>30</v>
      </c>
      <c r="D32" s="93">
        <v>10</v>
      </c>
      <c r="E32" s="91">
        <f t="shared" si="0"/>
        <v>0.33333333333333331</v>
      </c>
      <c r="F32" s="222"/>
      <c r="G32" s="222"/>
      <c r="H32" s="222"/>
    </row>
    <row r="33" spans="1:8" ht="15.75" customHeight="1">
      <c r="A33" s="170" t="s">
        <v>143</v>
      </c>
      <c r="B33" s="89" t="s">
        <v>9</v>
      </c>
      <c r="C33" s="90">
        <v>28</v>
      </c>
      <c r="D33" s="90">
        <v>8</v>
      </c>
      <c r="E33" s="91">
        <f t="shared" si="0"/>
        <v>0.2857142857142857</v>
      </c>
      <c r="F33" s="222">
        <v>0</v>
      </c>
      <c r="G33" s="222">
        <v>0</v>
      </c>
      <c r="H33" s="222"/>
    </row>
    <row r="34" spans="1:8" ht="15.75" customHeight="1">
      <c r="A34" s="170"/>
      <c r="B34" s="89" t="s">
        <v>10</v>
      </c>
      <c r="C34" s="90">
        <v>12</v>
      </c>
      <c r="D34" s="90">
        <v>0</v>
      </c>
      <c r="E34" s="91">
        <f t="shared" si="0"/>
        <v>0</v>
      </c>
      <c r="F34" s="222"/>
      <c r="G34" s="222"/>
      <c r="H34" s="222"/>
    </row>
    <row r="35" spans="1:8" ht="15">
      <c r="A35" s="170"/>
      <c r="B35" s="92" t="s">
        <v>13</v>
      </c>
      <c r="C35" s="93">
        <v>40</v>
      </c>
      <c r="D35" s="93">
        <v>8</v>
      </c>
      <c r="E35" s="91">
        <f t="shared" si="0"/>
        <v>0.2</v>
      </c>
      <c r="F35" s="222"/>
      <c r="G35" s="222"/>
      <c r="H35" s="222"/>
    </row>
    <row r="36" spans="1:8" ht="16.5" customHeight="1">
      <c r="A36" s="202" t="s">
        <v>144</v>
      </c>
      <c r="B36" s="89" t="s">
        <v>10</v>
      </c>
      <c r="C36" s="90">
        <v>6</v>
      </c>
      <c r="D36" s="90">
        <v>1</v>
      </c>
      <c r="E36" s="91">
        <f t="shared" si="0"/>
        <v>0.16666666666666666</v>
      </c>
      <c r="F36" s="222">
        <v>0</v>
      </c>
      <c r="G36" s="222">
        <v>0</v>
      </c>
      <c r="H36" s="222"/>
    </row>
    <row r="37" spans="1:8" ht="16.5" customHeight="1">
      <c r="A37" s="202"/>
      <c r="B37" s="92" t="s">
        <v>13</v>
      </c>
      <c r="C37" s="93">
        <v>6</v>
      </c>
      <c r="D37" s="93">
        <v>1</v>
      </c>
      <c r="E37" s="91">
        <f t="shared" si="0"/>
        <v>0.16666666666666666</v>
      </c>
      <c r="F37" s="222"/>
      <c r="G37" s="222"/>
      <c r="H37" s="222"/>
    </row>
    <row r="38" spans="1:8" ht="16.5" customHeight="1">
      <c r="A38" s="204" t="s">
        <v>145</v>
      </c>
      <c r="B38" s="89" t="s">
        <v>9</v>
      </c>
      <c r="C38" s="90">
        <v>12</v>
      </c>
      <c r="D38" s="90">
        <v>4</v>
      </c>
      <c r="E38" s="91">
        <f t="shared" si="0"/>
        <v>0.33333333333333331</v>
      </c>
      <c r="F38" s="222">
        <v>0</v>
      </c>
      <c r="G38" s="222">
        <v>0</v>
      </c>
      <c r="H38" s="222"/>
    </row>
    <row r="39" spans="1:8" ht="38.25" customHeight="1">
      <c r="A39" s="205"/>
      <c r="B39" s="92" t="s">
        <v>13</v>
      </c>
      <c r="C39" s="93">
        <v>12</v>
      </c>
      <c r="D39" s="93">
        <v>4</v>
      </c>
      <c r="E39" s="91">
        <f t="shared" ref="E39" si="2">D39/C39</f>
        <v>0.33333333333333331</v>
      </c>
      <c r="F39" s="222"/>
      <c r="G39" s="222"/>
      <c r="H39" s="222"/>
    </row>
    <row r="40" spans="1:8" ht="15.75" customHeight="1">
      <c r="A40" s="170" t="s">
        <v>146</v>
      </c>
      <c r="B40" s="96" t="s">
        <v>30</v>
      </c>
      <c r="C40" s="90">
        <v>26</v>
      </c>
      <c r="D40" s="90">
        <v>25</v>
      </c>
      <c r="E40" s="91">
        <f t="shared" si="0"/>
        <v>0.96153846153846156</v>
      </c>
      <c r="F40" s="222">
        <v>3</v>
      </c>
      <c r="G40" s="222" t="s">
        <v>111</v>
      </c>
      <c r="H40" s="222"/>
    </row>
    <row r="41" spans="1:8" ht="15.75" customHeight="1">
      <c r="A41" s="170"/>
      <c r="B41" s="89" t="s">
        <v>9</v>
      </c>
      <c r="C41" s="90">
        <v>555</v>
      </c>
      <c r="D41" s="90">
        <v>239</v>
      </c>
      <c r="E41" s="91">
        <f t="shared" si="0"/>
        <v>0.43063063063063062</v>
      </c>
      <c r="F41" s="222"/>
      <c r="G41" s="222"/>
      <c r="H41" s="222"/>
    </row>
    <row r="42" spans="1:8" ht="15.75" customHeight="1">
      <c r="A42" s="170"/>
      <c r="B42" s="89" t="s">
        <v>10</v>
      </c>
      <c r="C42" s="90">
        <v>271</v>
      </c>
      <c r="D42" s="90">
        <v>202</v>
      </c>
      <c r="E42" s="91">
        <f t="shared" si="0"/>
        <v>0.74538745387453875</v>
      </c>
      <c r="F42" s="222"/>
      <c r="G42" s="222"/>
      <c r="H42" s="222"/>
    </row>
    <row r="43" spans="1:8" ht="15.75" customHeight="1">
      <c r="A43" s="170"/>
      <c r="B43" s="89" t="s">
        <v>11</v>
      </c>
      <c r="C43" s="90">
        <v>65</v>
      </c>
      <c r="D43" s="90">
        <v>59</v>
      </c>
      <c r="E43" s="91">
        <f t="shared" si="0"/>
        <v>0.90769230769230769</v>
      </c>
      <c r="F43" s="222"/>
      <c r="G43" s="222"/>
      <c r="H43" s="222"/>
    </row>
    <row r="44" spans="1:8" ht="15.75" customHeight="1">
      <c r="A44" s="170"/>
      <c r="B44" s="89" t="s">
        <v>12</v>
      </c>
      <c r="C44" s="90">
        <v>70</v>
      </c>
      <c r="D44" s="90">
        <v>60</v>
      </c>
      <c r="E44" s="91">
        <f t="shared" si="0"/>
        <v>0.8571428571428571</v>
      </c>
      <c r="F44" s="222"/>
      <c r="G44" s="222"/>
      <c r="H44" s="222"/>
    </row>
    <row r="45" spans="1:8" ht="16.5" customHeight="1">
      <c r="A45" s="170"/>
      <c r="B45" s="92" t="s">
        <v>13</v>
      </c>
      <c r="C45" s="93">
        <v>961</v>
      </c>
      <c r="D45" s="93">
        <v>585</v>
      </c>
      <c r="E45" s="91">
        <f t="shared" si="0"/>
        <v>0.60874089490114469</v>
      </c>
      <c r="F45" s="222"/>
      <c r="G45" s="222"/>
      <c r="H45" s="222"/>
    </row>
    <row r="46" spans="1:8" ht="15.75" customHeight="1">
      <c r="A46" s="170" t="s">
        <v>147</v>
      </c>
      <c r="B46" s="97" t="s">
        <v>30</v>
      </c>
      <c r="C46" s="90">
        <v>36</v>
      </c>
      <c r="D46" s="90">
        <v>34</v>
      </c>
      <c r="E46" s="91">
        <f t="shared" si="0"/>
        <v>0.94444444444444442</v>
      </c>
      <c r="F46" s="222">
        <v>3</v>
      </c>
      <c r="G46" s="222" t="s">
        <v>114</v>
      </c>
      <c r="H46" s="222"/>
    </row>
    <row r="47" spans="1:8" ht="15.75" customHeight="1">
      <c r="A47" s="170"/>
      <c r="B47" s="89" t="s">
        <v>9</v>
      </c>
      <c r="C47" s="90">
        <v>741</v>
      </c>
      <c r="D47" s="90">
        <v>304</v>
      </c>
      <c r="E47" s="91">
        <f t="shared" si="0"/>
        <v>0.41025641025641024</v>
      </c>
      <c r="F47" s="222"/>
      <c r="G47" s="222"/>
      <c r="H47" s="222"/>
    </row>
    <row r="48" spans="1:8" ht="15.75" customHeight="1">
      <c r="A48" s="170"/>
      <c r="B48" s="89" t="s">
        <v>10</v>
      </c>
      <c r="C48" s="90">
        <v>364</v>
      </c>
      <c r="D48" s="90">
        <v>304</v>
      </c>
      <c r="E48" s="91">
        <f t="shared" si="0"/>
        <v>0.8351648351648352</v>
      </c>
      <c r="F48" s="222"/>
      <c r="G48" s="222"/>
      <c r="H48" s="222"/>
    </row>
    <row r="49" spans="1:8" ht="15.75" customHeight="1">
      <c r="A49" s="170"/>
      <c r="B49" s="89" t="s">
        <v>32</v>
      </c>
      <c r="C49" s="90">
        <v>120</v>
      </c>
      <c r="D49" s="90">
        <v>105</v>
      </c>
      <c r="E49" s="91">
        <f t="shared" si="0"/>
        <v>0.875</v>
      </c>
      <c r="F49" s="222"/>
      <c r="G49" s="222"/>
      <c r="H49" s="222"/>
    </row>
    <row r="50" spans="1:8" ht="15.75" customHeight="1">
      <c r="A50" s="170"/>
      <c r="B50" s="89" t="s">
        <v>33</v>
      </c>
      <c r="C50" s="90">
        <v>148</v>
      </c>
      <c r="D50" s="90">
        <v>114</v>
      </c>
      <c r="E50" s="91">
        <f t="shared" si="0"/>
        <v>0.77027027027027029</v>
      </c>
      <c r="F50" s="222"/>
      <c r="G50" s="222"/>
      <c r="H50" s="222"/>
    </row>
    <row r="51" spans="1:8" ht="15" customHeight="1">
      <c r="A51" s="170"/>
      <c r="B51" s="92" t="s">
        <v>13</v>
      </c>
      <c r="C51" s="93">
        <v>1373</v>
      </c>
      <c r="D51" s="93">
        <v>827</v>
      </c>
      <c r="E51" s="91">
        <f t="shared" si="0"/>
        <v>0.60233066278222869</v>
      </c>
      <c r="F51" s="222"/>
      <c r="G51" s="222"/>
      <c r="H51" s="222"/>
    </row>
    <row r="52" spans="1:8" ht="27" customHeight="1">
      <c r="A52" s="206" t="s">
        <v>148</v>
      </c>
      <c r="B52" s="89" t="s">
        <v>9</v>
      </c>
      <c r="C52" s="90">
        <v>236</v>
      </c>
      <c r="D52" s="90">
        <v>90</v>
      </c>
      <c r="E52" s="91">
        <f t="shared" si="0"/>
        <v>0.38135593220338981</v>
      </c>
      <c r="F52" s="222">
        <v>0</v>
      </c>
      <c r="G52" s="222">
        <v>0</v>
      </c>
      <c r="H52" s="222"/>
    </row>
    <row r="53" spans="1:8" ht="30" customHeight="1">
      <c r="A53" s="206"/>
      <c r="B53" s="92" t="s">
        <v>13</v>
      </c>
      <c r="C53" s="93">
        <v>236</v>
      </c>
      <c r="D53" s="93">
        <v>90</v>
      </c>
      <c r="E53" s="91">
        <f t="shared" ref="E53" si="3">D53/C53</f>
        <v>0.38135593220338981</v>
      </c>
      <c r="F53" s="222"/>
      <c r="G53" s="222"/>
      <c r="H53" s="222"/>
    </row>
    <row r="54" spans="1:8" ht="15.75" customHeight="1">
      <c r="A54" s="170" t="s">
        <v>149</v>
      </c>
      <c r="B54" s="89" t="s">
        <v>9</v>
      </c>
      <c r="C54" s="90">
        <v>560</v>
      </c>
      <c r="D54" s="90">
        <v>213</v>
      </c>
      <c r="E54" s="91">
        <f t="shared" si="0"/>
        <v>0.38035714285714284</v>
      </c>
      <c r="F54" s="222">
        <v>3</v>
      </c>
      <c r="G54" s="222" t="s">
        <v>116</v>
      </c>
      <c r="H54" s="222"/>
    </row>
    <row r="55" spans="1:8" ht="15.75" customHeight="1">
      <c r="A55" s="170"/>
      <c r="B55" s="89" t="s">
        <v>10</v>
      </c>
      <c r="C55" s="90">
        <v>26</v>
      </c>
      <c r="D55" s="90">
        <v>22</v>
      </c>
      <c r="E55" s="91">
        <f t="shared" si="0"/>
        <v>0.84615384615384615</v>
      </c>
      <c r="F55" s="222"/>
      <c r="G55" s="222"/>
      <c r="H55" s="222"/>
    </row>
    <row r="56" spans="1:8" ht="15">
      <c r="A56" s="170"/>
      <c r="B56" s="92" t="s">
        <v>13</v>
      </c>
      <c r="C56" s="93">
        <v>586</v>
      </c>
      <c r="D56" s="93">
        <v>505</v>
      </c>
      <c r="E56" s="91">
        <f t="shared" si="0"/>
        <v>0.86177474402730381</v>
      </c>
      <c r="F56" s="222"/>
      <c r="G56" s="222"/>
      <c r="H56" s="222"/>
    </row>
    <row r="57" spans="1:8" ht="15.75" customHeight="1">
      <c r="A57" s="170" t="s">
        <v>150</v>
      </c>
      <c r="B57" s="89" t="s">
        <v>30</v>
      </c>
      <c r="C57" s="90">
        <v>52</v>
      </c>
      <c r="D57" s="90">
        <v>46</v>
      </c>
      <c r="E57" s="91">
        <f t="shared" si="0"/>
        <v>0.88461538461538458</v>
      </c>
      <c r="F57" s="222">
        <v>7</v>
      </c>
      <c r="G57" s="222" t="s">
        <v>116</v>
      </c>
      <c r="H57" s="222"/>
    </row>
    <row r="58" spans="1:8" ht="15.75" customHeight="1">
      <c r="A58" s="170"/>
      <c r="B58" s="89" t="s">
        <v>9</v>
      </c>
      <c r="C58" s="90">
        <v>1175</v>
      </c>
      <c r="D58" s="90">
        <v>585</v>
      </c>
      <c r="E58" s="91">
        <f t="shared" si="0"/>
        <v>0.49787234042553191</v>
      </c>
      <c r="F58" s="222"/>
      <c r="G58" s="222"/>
      <c r="H58" s="222"/>
    </row>
    <row r="59" spans="1:8" ht="15.75" customHeight="1">
      <c r="A59" s="170"/>
      <c r="B59" s="89" t="s">
        <v>10</v>
      </c>
      <c r="C59" s="90">
        <v>106</v>
      </c>
      <c r="D59" s="90">
        <v>99</v>
      </c>
      <c r="E59" s="91">
        <f t="shared" si="0"/>
        <v>0.93396226415094341</v>
      </c>
      <c r="F59" s="222"/>
      <c r="G59" s="222"/>
      <c r="H59" s="222"/>
    </row>
    <row r="60" spans="1:8" ht="15.75" customHeight="1">
      <c r="A60" s="170"/>
      <c r="B60" s="89" t="s">
        <v>11</v>
      </c>
      <c r="C60" s="90">
        <v>38</v>
      </c>
      <c r="D60" s="90">
        <v>26</v>
      </c>
      <c r="E60" s="91">
        <f t="shared" si="0"/>
        <v>0.68421052631578949</v>
      </c>
      <c r="F60" s="222"/>
      <c r="G60" s="222"/>
      <c r="H60" s="222"/>
    </row>
    <row r="61" spans="1:8" ht="15.75" customHeight="1">
      <c r="A61" s="170"/>
      <c r="B61" s="89" t="s">
        <v>12</v>
      </c>
      <c r="C61" s="90">
        <v>93</v>
      </c>
      <c r="D61" s="90">
        <v>82</v>
      </c>
      <c r="E61" s="91">
        <f t="shared" si="0"/>
        <v>0.88172043010752688</v>
      </c>
      <c r="F61" s="222"/>
      <c r="G61" s="222"/>
      <c r="H61" s="222"/>
    </row>
    <row r="62" spans="1:8" ht="16.5" customHeight="1">
      <c r="A62" s="170"/>
      <c r="B62" s="92" t="s">
        <v>13</v>
      </c>
      <c r="C62" s="93">
        <v>1464</v>
      </c>
      <c r="D62" s="93">
        <v>792</v>
      </c>
      <c r="E62" s="91">
        <f t="shared" si="0"/>
        <v>0.54098360655737709</v>
      </c>
      <c r="F62" s="222"/>
      <c r="G62" s="222"/>
      <c r="H62" s="222"/>
    </row>
    <row r="63" spans="1:8" ht="24.75" customHeight="1">
      <c r="A63" s="170" t="s">
        <v>151</v>
      </c>
      <c r="B63" s="97" t="s">
        <v>30</v>
      </c>
      <c r="C63" s="90">
        <v>31</v>
      </c>
      <c r="D63" s="90">
        <v>28</v>
      </c>
      <c r="E63" s="91">
        <f t="shared" si="0"/>
        <v>0.90322580645161288</v>
      </c>
      <c r="F63" s="222">
        <v>0</v>
      </c>
      <c r="G63" s="222">
        <v>0</v>
      </c>
      <c r="H63" s="222"/>
    </row>
    <row r="64" spans="1:8" ht="24.75" customHeight="1">
      <c r="A64" s="170"/>
      <c r="B64" s="89" t="s">
        <v>9</v>
      </c>
      <c r="C64" s="90">
        <v>49</v>
      </c>
      <c r="D64" s="90">
        <v>20</v>
      </c>
      <c r="E64" s="91">
        <f t="shared" si="0"/>
        <v>0.40816326530612246</v>
      </c>
      <c r="F64" s="222"/>
      <c r="G64" s="222"/>
      <c r="H64" s="222"/>
    </row>
    <row r="65" spans="1:8" ht="27" customHeight="1">
      <c r="A65" s="170"/>
      <c r="B65" s="92" t="s">
        <v>13</v>
      </c>
      <c r="C65" s="93">
        <v>80</v>
      </c>
      <c r="D65" s="93">
        <v>48</v>
      </c>
      <c r="E65" s="91">
        <f t="shared" si="0"/>
        <v>0.6</v>
      </c>
      <c r="F65" s="222"/>
      <c r="G65" s="222"/>
      <c r="H65" s="222"/>
    </row>
    <row r="66" spans="1:8" ht="21.75" customHeight="1">
      <c r="A66" s="170" t="s">
        <v>152</v>
      </c>
      <c r="B66" s="89" t="s">
        <v>9</v>
      </c>
      <c r="C66" s="90">
        <v>177</v>
      </c>
      <c r="D66" s="90">
        <v>73</v>
      </c>
      <c r="E66" s="91">
        <f t="shared" si="0"/>
        <v>0.41242937853107342</v>
      </c>
      <c r="F66" s="222">
        <v>0</v>
      </c>
      <c r="G66" s="222">
        <v>0</v>
      </c>
      <c r="H66" s="222"/>
    </row>
    <row r="67" spans="1:8" ht="25.5" customHeight="1">
      <c r="A67" s="170"/>
      <c r="B67" s="92" t="s">
        <v>13</v>
      </c>
      <c r="C67" s="93">
        <v>177</v>
      </c>
      <c r="D67" s="93">
        <v>73</v>
      </c>
      <c r="E67" s="91">
        <f t="shared" ref="E67" si="4">D67/C67</f>
        <v>0.41242937853107342</v>
      </c>
      <c r="F67" s="222"/>
      <c r="G67" s="222"/>
      <c r="H67" s="222"/>
    </row>
    <row r="68" spans="1:8" ht="15">
      <c r="A68" s="206" t="s">
        <v>153</v>
      </c>
      <c r="B68" s="89" t="s">
        <v>30</v>
      </c>
      <c r="C68" s="90">
        <v>59</v>
      </c>
      <c r="D68" s="90">
        <v>58</v>
      </c>
      <c r="E68" s="91">
        <f t="shared" si="0"/>
        <v>0.98305084745762716</v>
      </c>
      <c r="F68" s="222">
        <v>15</v>
      </c>
      <c r="G68" s="222" t="s">
        <v>117</v>
      </c>
      <c r="H68" s="222"/>
    </row>
    <row r="69" spans="1:8" ht="15">
      <c r="A69" s="206"/>
      <c r="B69" s="89" t="s">
        <v>9</v>
      </c>
      <c r="C69" s="90">
        <v>3784</v>
      </c>
      <c r="D69" s="90">
        <v>1370</v>
      </c>
      <c r="E69" s="91">
        <f t="shared" ref="E69:E134" si="5">D69/C69</f>
        <v>0.36205073995771669</v>
      </c>
      <c r="F69" s="222"/>
      <c r="G69" s="222"/>
      <c r="H69" s="222"/>
    </row>
    <row r="70" spans="1:8" ht="15">
      <c r="A70" s="206"/>
      <c r="B70" s="96" t="s">
        <v>10</v>
      </c>
      <c r="C70" s="90">
        <v>27</v>
      </c>
      <c r="D70" s="90">
        <v>25</v>
      </c>
      <c r="E70" s="91">
        <f t="shared" si="5"/>
        <v>0.92592592592592593</v>
      </c>
      <c r="F70" s="222"/>
      <c r="G70" s="222"/>
      <c r="H70" s="222"/>
    </row>
    <row r="71" spans="1:8" ht="15">
      <c r="A71" s="206"/>
      <c r="B71" s="96" t="s">
        <v>11</v>
      </c>
      <c r="C71" s="90">
        <v>20</v>
      </c>
      <c r="D71" s="90">
        <v>10</v>
      </c>
      <c r="E71" s="91">
        <f t="shared" si="5"/>
        <v>0.5</v>
      </c>
      <c r="F71" s="222"/>
      <c r="G71" s="222"/>
      <c r="H71" s="222"/>
    </row>
    <row r="72" spans="1:8" ht="15">
      <c r="A72" s="206"/>
      <c r="B72" s="95" t="s">
        <v>13</v>
      </c>
      <c r="C72" s="93">
        <v>3831</v>
      </c>
      <c r="D72" s="93">
        <v>1405</v>
      </c>
      <c r="E72" s="91">
        <f t="shared" si="5"/>
        <v>0.36674497520229704</v>
      </c>
      <c r="F72" s="222"/>
      <c r="G72" s="222"/>
      <c r="H72" s="222"/>
    </row>
    <row r="73" spans="1:8" ht="16.5" customHeight="1">
      <c r="A73" s="206" t="s">
        <v>154</v>
      </c>
      <c r="B73" s="89" t="s">
        <v>9</v>
      </c>
      <c r="C73" s="90">
        <v>76</v>
      </c>
      <c r="D73" s="90">
        <v>30</v>
      </c>
      <c r="E73" s="91">
        <f t="shared" si="5"/>
        <v>0.39473684210526316</v>
      </c>
      <c r="F73" s="222">
        <v>1</v>
      </c>
      <c r="G73" s="222" t="s">
        <v>118</v>
      </c>
      <c r="H73" s="222"/>
    </row>
    <row r="74" spans="1:8" ht="16.5" customHeight="1">
      <c r="A74" s="206"/>
      <c r="B74" s="95" t="s">
        <v>13</v>
      </c>
      <c r="C74" s="93">
        <v>76</v>
      </c>
      <c r="D74" s="93">
        <v>30</v>
      </c>
      <c r="E74" s="91">
        <f t="shared" ref="E74" si="6">D74/C74</f>
        <v>0.39473684210526316</v>
      </c>
      <c r="F74" s="222"/>
      <c r="G74" s="222"/>
      <c r="H74" s="222"/>
    </row>
    <row r="75" spans="1:8" ht="16.5" customHeight="1">
      <c r="A75" s="170" t="s">
        <v>155</v>
      </c>
      <c r="B75" s="89" t="s">
        <v>9</v>
      </c>
      <c r="C75" s="90">
        <v>435</v>
      </c>
      <c r="D75" s="90">
        <v>187</v>
      </c>
      <c r="E75" s="91">
        <f t="shared" si="5"/>
        <v>0.42988505747126438</v>
      </c>
      <c r="F75" s="222">
        <v>1</v>
      </c>
      <c r="G75" s="222" t="s">
        <v>114</v>
      </c>
      <c r="H75" s="222"/>
    </row>
    <row r="76" spans="1:8" ht="16.5" customHeight="1">
      <c r="A76" s="170"/>
      <c r="B76" s="95" t="s">
        <v>13</v>
      </c>
      <c r="C76" s="93">
        <v>435</v>
      </c>
      <c r="D76" s="93">
        <v>187</v>
      </c>
      <c r="E76" s="91">
        <f t="shared" ref="E76" si="7">D76/C76</f>
        <v>0.42988505747126438</v>
      </c>
      <c r="F76" s="222"/>
      <c r="G76" s="222"/>
      <c r="H76" s="222"/>
    </row>
    <row r="77" spans="1:8" ht="16.5" customHeight="1">
      <c r="A77" s="170" t="s">
        <v>156</v>
      </c>
      <c r="B77" s="89" t="s">
        <v>9</v>
      </c>
      <c r="C77" s="90">
        <v>583</v>
      </c>
      <c r="D77" s="90">
        <v>251</v>
      </c>
      <c r="E77" s="91">
        <f t="shared" si="5"/>
        <v>0.43053173241852488</v>
      </c>
      <c r="F77" s="222">
        <v>0</v>
      </c>
      <c r="G77" s="222">
        <v>0</v>
      </c>
      <c r="H77" s="222"/>
    </row>
    <row r="78" spans="1:8" ht="16.5" customHeight="1">
      <c r="A78" s="170"/>
      <c r="B78" s="95" t="s">
        <v>13</v>
      </c>
      <c r="C78" s="93">
        <v>583</v>
      </c>
      <c r="D78" s="93">
        <v>251</v>
      </c>
      <c r="E78" s="91">
        <f t="shared" ref="E78" si="8">D78/C78</f>
        <v>0.43053173241852488</v>
      </c>
      <c r="F78" s="222"/>
      <c r="G78" s="222"/>
      <c r="H78" s="222"/>
    </row>
    <row r="79" spans="1:8" ht="16.5" customHeight="1">
      <c r="A79" s="170" t="s">
        <v>157</v>
      </c>
      <c r="B79" s="89" t="s">
        <v>9</v>
      </c>
      <c r="C79" s="90">
        <v>134</v>
      </c>
      <c r="D79" s="90">
        <v>46</v>
      </c>
      <c r="E79" s="91">
        <f t="shared" si="5"/>
        <v>0.34328358208955223</v>
      </c>
      <c r="F79" s="222">
        <v>3</v>
      </c>
      <c r="G79" s="222" t="s">
        <v>119</v>
      </c>
      <c r="H79" s="222"/>
    </row>
    <row r="80" spans="1:8" ht="16.5" customHeight="1">
      <c r="A80" s="170"/>
      <c r="B80" s="95" t="s">
        <v>13</v>
      </c>
      <c r="C80" s="93">
        <v>134</v>
      </c>
      <c r="D80" s="93">
        <v>46</v>
      </c>
      <c r="E80" s="91">
        <f t="shared" ref="E80" si="9">D80/C80</f>
        <v>0.34328358208955223</v>
      </c>
      <c r="F80" s="222"/>
      <c r="G80" s="222"/>
      <c r="H80" s="222"/>
    </row>
    <row r="81" spans="1:8" ht="16.5" customHeight="1">
      <c r="A81" s="170" t="s">
        <v>158</v>
      </c>
      <c r="B81" s="89" t="s">
        <v>9</v>
      </c>
      <c r="C81" s="90">
        <v>228</v>
      </c>
      <c r="D81" s="90">
        <v>95</v>
      </c>
      <c r="E81" s="91">
        <f t="shared" si="5"/>
        <v>0.41666666666666669</v>
      </c>
      <c r="F81" s="222">
        <v>1</v>
      </c>
      <c r="G81" s="222" t="s">
        <v>117</v>
      </c>
      <c r="H81" s="222"/>
    </row>
    <row r="82" spans="1:8" ht="16.5" customHeight="1">
      <c r="A82" s="170"/>
      <c r="B82" s="95" t="s">
        <v>13</v>
      </c>
      <c r="C82" s="93">
        <v>228</v>
      </c>
      <c r="D82" s="93">
        <v>95</v>
      </c>
      <c r="E82" s="91">
        <f t="shared" ref="E82" si="10">D82/C82</f>
        <v>0.41666666666666669</v>
      </c>
      <c r="F82" s="222"/>
      <c r="G82" s="222"/>
      <c r="H82" s="222"/>
    </row>
    <row r="83" spans="1:8" ht="16.5" customHeight="1">
      <c r="A83" s="170" t="s">
        <v>159</v>
      </c>
      <c r="B83" s="89" t="s">
        <v>9</v>
      </c>
      <c r="C83" s="90">
        <v>243</v>
      </c>
      <c r="D83" s="90">
        <v>61</v>
      </c>
      <c r="E83" s="91">
        <f t="shared" si="5"/>
        <v>0.25102880658436216</v>
      </c>
      <c r="F83" s="222">
        <v>1</v>
      </c>
      <c r="G83" s="222" t="s">
        <v>117</v>
      </c>
      <c r="H83" s="222"/>
    </row>
    <row r="84" spans="1:8" ht="15">
      <c r="A84" s="170"/>
      <c r="B84" s="95" t="s">
        <v>13</v>
      </c>
      <c r="C84" s="93">
        <v>243</v>
      </c>
      <c r="D84" s="93">
        <v>61</v>
      </c>
      <c r="E84" s="91">
        <f t="shared" ref="E84" si="11">D84/C84</f>
        <v>0.25102880658436216</v>
      </c>
      <c r="F84" s="222"/>
      <c r="G84" s="222"/>
      <c r="H84" s="222"/>
    </row>
    <row r="85" spans="1:8" ht="15">
      <c r="A85" s="170" t="s">
        <v>160</v>
      </c>
      <c r="B85" s="97" t="s">
        <v>30</v>
      </c>
      <c r="C85" s="90">
        <v>18</v>
      </c>
      <c r="D85" s="90">
        <v>16</v>
      </c>
      <c r="E85" s="91">
        <f t="shared" si="5"/>
        <v>0.88888888888888884</v>
      </c>
      <c r="F85" s="222">
        <v>1</v>
      </c>
      <c r="G85" s="222" t="s">
        <v>120</v>
      </c>
      <c r="H85" s="222"/>
    </row>
    <row r="86" spans="1:8" ht="15">
      <c r="A86" s="170"/>
      <c r="B86" s="89" t="s">
        <v>9</v>
      </c>
      <c r="C86" s="90">
        <v>127</v>
      </c>
      <c r="D86" s="90">
        <v>38</v>
      </c>
      <c r="E86" s="91">
        <f t="shared" si="5"/>
        <v>0.29921259842519687</v>
      </c>
      <c r="F86" s="222"/>
      <c r="G86" s="222"/>
      <c r="H86" s="222"/>
    </row>
    <row r="87" spans="1:8" ht="15">
      <c r="A87" s="170"/>
      <c r="B87" s="92" t="s">
        <v>13</v>
      </c>
      <c r="C87" s="93">
        <v>145</v>
      </c>
      <c r="D87" s="93">
        <v>54</v>
      </c>
      <c r="E87" s="91">
        <f t="shared" si="5"/>
        <v>0.3724137931034483</v>
      </c>
      <c r="F87" s="222"/>
      <c r="G87" s="222"/>
      <c r="H87" s="222"/>
    </row>
    <row r="88" spans="1:8" ht="16.5" customHeight="1">
      <c r="A88" s="170" t="s">
        <v>161</v>
      </c>
      <c r="B88" s="97" t="s">
        <v>9</v>
      </c>
      <c r="C88" s="90">
        <v>98</v>
      </c>
      <c r="D88" s="90">
        <v>53</v>
      </c>
      <c r="E88" s="91">
        <f t="shared" si="5"/>
        <v>0.54081632653061229</v>
      </c>
      <c r="F88" s="222">
        <v>0</v>
      </c>
      <c r="G88" s="222">
        <v>0</v>
      </c>
      <c r="H88" s="222"/>
    </row>
    <row r="89" spans="1:8" ht="16.5" customHeight="1">
      <c r="A89" s="170"/>
      <c r="B89" s="95" t="s">
        <v>13</v>
      </c>
      <c r="C89" s="93">
        <v>98</v>
      </c>
      <c r="D89" s="93">
        <v>53</v>
      </c>
      <c r="E89" s="91">
        <f t="shared" ref="E89" si="12">D89/C89</f>
        <v>0.54081632653061229</v>
      </c>
      <c r="F89" s="222"/>
      <c r="G89" s="222"/>
      <c r="H89" s="222"/>
    </row>
    <row r="90" spans="1:8" ht="15.75" customHeight="1">
      <c r="A90" s="170" t="s">
        <v>162</v>
      </c>
      <c r="B90" s="96" t="s">
        <v>30</v>
      </c>
      <c r="C90" s="90">
        <v>131</v>
      </c>
      <c r="D90" s="90">
        <v>124</v>
      </c>
      <c r="E90" s="91">
        <f t="shared" si="5"/>
        <v>0.94656488549618323</v>
      </c>
      <c r="F90" s="222">
        <v>4</v>
      </c>
      <c r="G90" s="222" t="s">
        <v>120</v>
      </c>
      <c r="H90" s="222"/>
    </row>
    <row r="91" spans="1:8" ht="15.75" customHeight="1">
      <c r="A91" s="170"/>
      <c r="B91" s="89" t="s">
        <v>9</v>
      </c>
      <c r="C91" s="90">
        <v>452</v>
      </c>
      <c r="D91" s="90">
        <v>233</v>
      </c>
      <c r="E91" s="91">
        <f t="shared" si="5"/>
        <v>0.51548672566371678</v>
      </c>
      <c r="F91" s="222"/>
      <c r="G91" s="222"/>
      <c r="H91" s="222"/>
    </row>
    <row r="92" spans="1:8" ht="16.5" customHeight="1">
      <c r="A92" s="170"/>
      <c r="B92" s="92" t="s">
        <v>13</v>
      </c>
      <c r="C92" s="93">
        <v>583</v>
      </c>
      <c r="D92" s="93">
        <v>233</v>
      </c>
      <c r="E92" s="91">
        <f t="shared" si="5"/>
        <v>0.39965694682675817</v>
      </c>
      <c r="F92" s="222"/>
      <c r="G92" s="222"/>
      <c r="H92" s="222"/>
    </row>
    <row r="93" spans="1:8" ht="16.5" customHeight="1">
      <c r="A93" s="170" t="s">
        <v>163</v>
      </c>
      <c r="B93" s="89" t="s">
        <v>9</v>
      </c>
      <c r="C93" s="90">
        <v>1400</v>
      </c>
      <c r="D93" s="90">
        <v>515</v>
      </c>
      <c r="E93" s="91">
        <f t="shared" si="5"/>
        <v>0.36785714285714288</v>
      </c>
      <c r="F93" s="222">
        <v>5</v>
      </c>
      <c r="G93" s="222" t="s">
        <v>117</v>
      </c>
      <c r="H93" s="222"/>
    </row>
    <row r="94" spans="1:8" ht="16.5" customHeight="1">
      <c r="A94" s="170"/>
      <c r="B94" s="92" t="s">
        <v>13</v>
      </c>
      <c r="C94" s="93">
        <v>1400</v>
      </c>
      <c r="D94" s="93">
        <v>515</v>
      </c>
      <c r="E94" s="91">
        <f t="shared" ref="E94" si="13">D94/C94</f>
        <v>0.36785714285714288</v>
      </c>
      <c r="F94" s="222"/>
      <c r="G94" s="222"/>
      <c r="H94" s="222"/>
    </row>
    <row r="95" spans="1:8" ht="16.5" customHeight="1">
      <c r="A95" s="170" t="s">
        <v>164</v>
      </c>
      <c r="B95" s="89" t="s">
        <v>9</v>
      </c>
      <c r="C95" s="90">
        <v>356</v>
      </c>
      <c r="D95" s="90">
        <v>159</v>
      </c>
      <c r="E95" s="91">
        <f t="shared" si="5"/>
        <v>0.44662921348314605</v>
      </c>
      <c r="F95" s="222">
        <v>1</v>
      </c>
      <c r="G95" s="222" t="s">
        <v>111</v>
      </c>
      <c r="H95" s="222"/>
    </row>
    <row r="96" spans="1:8" ht="16.5" customHeight="1">
      <c r="A96" s="170"/>
      <c r="B96" s="92" t="s">
        <v>13</v>
      </c>
      <c r="C96" s="93">
        <v>356</v>
      </c>
      <c r="D96" s="93">
        <v>159</v>
      </c>
      <c r="E96" s="91">
        <f t="shared" ref="E96" si="14">D96/C96</f>
        <v>0.44662921348314605</v>
      </c>
      <c r="F96" s="222"/>
      <c r="G96" s="222"/>
      <c r="H96" s="222"/>
    </row>
    <row r="97" spans="1:8" ht="16.5" customHeight="1">
      <c r="A97" s="170" t="s">
        <v>165</v>
      </c>
      <c r="B97" s="89" t="s">
        <v>9</v>
      </c>
      <c r="C97" s="90">
        <v>345</v>
      </c>
      <c r="D97" s="90">
        <v>106</v>
      </c>
      <c r="E97" s="91">
        <f t="shared" si="5"/>
        <v>0.30724637681159422</v>
      </c>
      <c r="F97" s="222">
        <v>1</v>
      </c>
      <c r="G97" s="222" t="s">
        <v>111</v>
      </c>
      <c r="H97" s="222"/>
    </row>
    <row r="98" spans="1:8" ht="16.5" customHeight="1">
      <c r="A98" s="170"/>
      <c r="B98" s="92" t="s">
        <v>13</v>
      </c>
      <c r="C98" s="93">
        <v>345</v>
      </c>
      <c r="D98" s="93">
        <v>106</v>
      </c>
      <c r="E98" s="91">
        <f t="shared" ref="E98" si="15">D98/C98</f>
        <v>0.30724637681159422</v>
      </c>
      <c r="F98" s="222"/>
      <c r="G98" s="222"/>
      <c r="H98" s="222"/>
    </row>
    <row r="99" spans="1:8" ht="16.5" customHeight="1">
      <c r="A99" s="170" t="s">
        <v>166</v>
      </c>
      <c r="B99" s="89" t="s">
        <v>9</v>
      </c>
      <c r="C99" s="90">
        <v>194</v>
      </c>
      <c r="D99" s="90">
        <v>64</v>
      </c>
      <c r="E99" s="91">
        <f t="shared" si="5"/>
        <v>0.32989690721649484</v>
      </c>
      <c r="F99" s="222">
        <v>0</v>
      </c>
      <c r="G99" s="222">
        <v>0</v>
      </c>
      <c r="H99" s="222"/>
    </row>
    <row r="100" spans="1:8" ht="16.5" customHeight="1">
      <c r="A100" s="170"/>
      <c r="B100" s="92" t="s">
        <v>13</v>
      </c>
      <c r="C100" s="93">
        <v>194</v>
      </c>
      <c r="D100" s="93">
        <v>64</v>
      </c>
      <c r="E100" s="91">
        <f t="shared" ref="E100" si="16">D100/C100</f>
        <v>0.32989690721649484</v>
      </c>
      <c r="F100" s="222"/>
      <c r="G100" s="222"/>
      <c r="H100" s="222"/>
    </row>
    <row r="101" spans="1:8" ht="16.5" customHeight="1">
      <c r="A101" s="170" t="s">
        <v>167</v>
      </c>
      <c r="B101" s="89" t="s">
        <v>9</v>
      </c>
      <c r="C101" s="90">
        <v>36</v>
      </c>
      <c r="D101" s="90">
        <v>9</v>
      </c>
      <c r="E101" s="91">
        <f t="shared" si="5"/>
        <v>0.25</v>
      </c>
      <c r="F101" s="222">
        <v>0</v>
      </c>
      <c r="G101" s="222">
        <v>0</v>
      </c>
      <c r="H101" s="222"/>
    </row>
    <row r="102" spans="1:8" ht="16.5" customHeight="1">
      <c r="A102" s="170"/>
      <c r="B102" s="92" t="s">
        <v>13</v>
      </c>
      <c r="C102" s="93">
        <v>36</v>
      </c>
      <c r="D102" s="93">
        <v>9</v>
      </c>
      <c r="E102" s="91">
        <f t="shared" ref="E102" si="17">D102/C102</f>
        <v>0.25</v>
      </c>
      <c r="F102" s="222"/>
      <c r="G102" s="222"/>
      <c r="H102" s="222"/>
    </row>
    <row r="103" spans="1:8" ht="16.5" customHeight="1">
      <c r="A103" s="170" t="s">
        <v>168</v>
      </c>
      <c r="B103" s="89" t="s">
        <v>9</v>
      </c>
      <c r="C103" s="90">
        <v>368</v>
      </c>
      <c r="D103" s="90">
        <v>165</v>
      </c>
      <c r="E103" s="91">
        <f t="shared" si="5"/>
        <v>0.4483695652173913</v>
      </c>
      <c r="F103" s="222">
        <v>1</v>
      </c>
      <c r="G103" s="222" t="s">
        <v>111</v>
      </c>
      <c r="H103" s="222"/>
    </row>
    <row r="104" spans="1:8" ht="16.5" customHeight="1">
      <c r="A104" s="170"/>
      <c r="B104" s="92" t="s">
        <v>13</v>
      </c>
      <c r="C104" s="93">
        <v>368</v>
      </c>
      <c r="D104" s="93">
        <v>165</v>
      </c>
      <c r="E104" s="91">
        <f t="shared" ref="E104" si="18">D104/C104</f>
        <v>0.4483695652173913</v>
      </c>
      <c r="F104" s="222"/>
      <c r="G104" s="222"/>
      <c r="H104" s="222"/>
    </row>
    <row r="105" spans="1:8" ht="16.5" customHeight="1">
      <c r="A105" s="170" t="s">
        <v>169</v>
      </c>
      <c r="B105" s="89" t="s">
        <v>9</v>
      </c>
      <c r="C105" s="90">
        <v>47</v>
      </c>
      <c r="D105" s="90">
        <v>25</v>
      </c>
      <c r="E105" s="91">
        <f t="shared" si="5"/>
        <v>0.53191489361702127</v>
      </c>
      <c r="F105" s="222">
        <v>1</v>
      </c>
      <c r="G105" s="222" t="s">
        <v>121</v>
      </c>
      <c r="H105" s="222"/>
    </row>
    <row r="106" spans="1:8" ht="16.5" customHeight="1">
      <c r="A106" s="170"/>
      <c r="B106" s="92" t="s">
        <v>13</v>
      </c>
      <c r="C106" s="93">
        <v>47</v>
      </c>
      <c r="D106" s="93">
        <v>25</v>
      </c>
      <c r="E106" s="91">
        <f t="shared" ref="E106" si="19">D106/C106</f>
        <v>0.53191489361702127</v>
      </c>
      <c r="F106" s="222"/>
      <c r="G106" s="222"/>
      <c r="H106" s="222"/>
    </row>
    <row r="107" spans="1:8" ht="16.5" customHeight="1">
      <c r="A107" s="202" t="s">
        <v>170</v>
      </c>
      <c r="B107" s="89" t="s">
        <v>9</v>
      </c>
      <c r="C107" s="90">
        <v>180</v>
      </c>
      <c r="D107" s="90">
        <v>79</v>
      </c>
      <c r="E107" s="91">
        <f t="shared" si="5"/>
        <v>0.43888888888888888</v>
      </c>
      <c r="F107" s="222">
        <v>1</v>
      </c>
      <c r="G107" s="222" t="s">
        <v>122</v>
      </c>
      <c r="H107" s="222"/>
    </row>
    <row r="108" spans="1:8" ht="16.5" customHeight="1">
      <c r="A108" s="202"/>
      <c r="B108" s="92" t="s">
        <v>13</v>
      </c>
      <c r="C108" s="93">
        <v>180</v>
      </c>
      <c r="D108" s="93">
        <v>79</v>
      </c>
      <c r="E108" s="91">
        <f t="shared" ref="E108" si="20">D108/C108</f>
        <v>0.43888888888888888</v>
      </c>
      <c r="F108" s="222"/>
      <c r="G108" s="222"/>
      <c r="H108" s="222"/>
    </row>
    <row r="109" spans="1:8" ht="16.5" customHeight="1">
      <c r="A109" s="202" t="s">
        <v>171</v>
      </c>
      <c r="B109" s="96" t="s">
        <v>9</v>
      </c>
      <c r="C109" s="90">
        <v>26</v>
      </c>
      <c r="D109" s="90">
        <v>7</v>
      </c>
      <c r="E109" s="91">
        <f t="shared" si="5"/>
        <v>0.26923076923076922</v>
      </c>
      <c r="F109" s="222">
        <v>0</v>
      </c>
      <c r="G109" s="222">
        <v>0</v>
      </c>
      <c r="H109" s="222"/>
    </row>
    <row r="110" spans="1:8" ht="15">
      <c r="A110" s="202"/>
      <c r="B110" s="92" t="s">
        <v>13</v>
      </c>
      <c r="C110" s="93">
        <v>26</v>
      </c>
      <c r="D110" s="93">
        <v>7</v>
      </c>
      <c r="E110" s="91">
        <f t="shared" ref="E110" si="21">D110/C110</f>
        <v>0.26923076923076922</v>
      </c>
      <c r="F110" s="222"/>
      <c r="G110" s="222"/>
      <c r="H110" s="222"/>
    </row>
    <row r="111" spans="1:8" ht="16.5" customHeight="1">
      <c r="A111" s="170" t="s">
        <v>172</v>
      </c>
      <c r="B111" s="96" t="s">
        <v>9</v>
      </c>
      <c r="C111" s="90">
        <v>59</v>
      </c>
      <c r="D111" s="90">
        <v>18</v>
      </c>
      <c r="E111" s="91">
        <f t="shared" si="5"/>
        <v>0.30508474576271188</v>
      </c>
      <c r="F111" s="222">
        <v>0</v>
      </c>
      <c r="G111" s="222">
        <v>0</v>
      </c>
      <c r="H111" s="222"/>
    </row>
    <row r="112" spans="1:8" ht="16.5" customHeight="1">
      <c r="A112" s="170"/>
      <c r="B112" s="92" t="s">
        <v>13</v>
      </c>
      <c r="C112" s="93">
        <v>59</v>
      </c>
      <c r="D112" s="93">
        <v>18</v>
      </c>
      <c r="E112" s="91">
        <f t="shared" ref="E112" si="22">D112/C112</f>
        <v>0.30508474576271188</v>
      </c>
      <c r="F112" s="222"/>
      <c r="G112" s="222"/>
      <c r="H112" s="222"/>
    </row>
    <row r="113" spans="1:8" ht="16.5" customHeight="1">
      <c r="A113" s="170" t="s">
        <v>173</v>
      </c>
      <c r="B113" s="96" t="s">
        <v>9</v>
      </c>
      <c r="C113" s="90">
        <v>202</v>
      </c>
      <c r="D113" s="90">
        <v>61</v>
      </c>
      <c r="E113" s="91">
        <f t="shared" si="5"/>
        <v>0.30198019801980197</v>
      </c>
      <c r="F113" s="222">
        <v>0</v>
      </c>
      <c r="G113" s="222">
        <v>0</v>
      </c>
      <c r="H113" s="222"/>
    </row>
    <row r="114" spans="1:8" ht="16.5" customHeight="1">
      <c r="A114" s="170"/>
      <c r="B114" s="92" t="s">
        <v>13</v>
      </c>
      <c r="C114" s="93">
        <v>202</v>
      </c>
      <c r="D114" s="93">
        <v>61</v>
      </c>
      <c r="E114" s="91">
        <f t="shared" ref="E114" si="23">D114/C114</f>
        <v>0.30198019801980197</v>
      </c>
      <c r="F114" s="222"/>
      <c r="G114" s="222"/>
      <c r="H114" s="222"/>
    </row>
    <row r="115" spans="1:8" ht="16.5" customHeight="1">
      <c r="A115" s="170" t="s">
        <v>174</v>
      </c>
      <c r="B115" s="96" t="s">
        <v>9</v>
      </c>
      <c r="C115" s="90">
        <v>147</v>
      </c>
      <c r="D115" s="90">
        <v>65</v>
      </c>
      <c r="E115" s="91">
        <f t="shared" si="5"/>
        <v>0.44217687074829931</v>
      </c>
      <c r="F115" s="222">
        <v>0</v>
      </c>
      <c r="G115" s="222">
        <v>0</v>
      </c>
      <c r="H115" s="222"/>
    </row>
    <row r="116" spans="1:8" ht="16.5" customHeight="1">
      <c r="A116" s="170"/>
      <c r="B116" s="92" t="s">
        <v>13</v>
      </c>
      <c r="C116" s="93">
        <v>147</v>
      </c>
      <c r="D116" s="93">
        <v>65</v>
      </c>
      <c r="E116" s="91">
        <f t="shared" ref="E116" si="24">D116/C116</f>
        <v>0.44217687074829931</v>
      </c>
      <c r="F116" s="222"/>
      <c r="G116" s="222"/>
      <c r="H116" s="222"/>
    </row>
    <row r="117" spans="1:8" ht="16.5" customHeight="1">
      <c r="A117" s="170" t="s">
        <v>175</v>
      </c>
      <c r="B117" s="96" t="s">
        <v>9</v>
      </c>
      <c r="C117" s="90">
        <v>138</v>
      </c>
      <c r="D117" s="90">
        <v>31</v>
      </c>
      <c r="E117" s="91">
        <f t="shared" si="5"/>
        <v>0.22463768115942029</v>
      </c>
      <c r="F117" s="222">
        <v>1</v>
      </c>
      <c r="G117" s="222" t="s">
        <v>120</v>
      </c>
      <c r="H117" s="222"/>
    </row>
    <row r="118" spans="1:8" ht="16.5" customHeight="1">
      <c r="A118" s="170"/>
      <c r="B118" s="92" t="s">
        <v>13</v>
      </c>
      <c r="C118" s="93">
        <v>138</v>
      </c>
      <c r="D118" s="93">
        <v>31</v>
      </c>
      <c r="E118" s="91">
        <f t="shared" ref="E118" si="25">D118/C118</f>
        <v>0.22463768115942029</v>
      </c>
      <c r="F118" s="222"/>
      <c r="G118" s="222"/>
      <c r="H118" s="222"/>
    </row>
    <row r="119" spans="1:8" ht="16.5" customHeight="1">
      <c r="A119" s="170" t="s">
        <v>176</v>
      </c>
      <c r="B119" s="96" t="s">
        <v>9</v>
      </c>
      <c r="C119" s="90">
        <v>355</v>
      </c>
      <c r="D119" s="90">
        <v>105</v>
      </c>
      <c r="E119" s="91">
        <f t="shared" si="5"/>
        <v>0.29577464788732394</v>
      </c>
      <c r="F119" s="222">
        <v>1</v>
      </c>
      <c r="G119" s="222" t="s">
        <v>111</v>
      </c>
      <c r="H119" s="222"/>
    </row>
    <row r="120" spans="1:8" ht="15">
      <c r="A120" s="170"/>
      <c r="B120" s="92" t="s">
        <v>13</v>
      </c>
      <c r="C120" s="93">
        <v>355</v>
      </c>
      <c r="D120" s="93">
        <v>105</v>
      </c>
      <c r="E120" s="91">
        <f t="shared" ref="E120" si="26">D120/C120</f>
        <v>0.29577464788732394</v>
      </c>
      <c r="F120" s="222"/>
      <c r="G120" s="222"/>
      <c r="H120" s="222"/>
    </row>
    <row r="121" spans="1:8" ht="16.5" customHeight="1">
      <c r="A121" s="170" t="s">
        <v>177</v>
      </c>
      <c r="B121" s="96" t="s">
        <v>30</v>
      </c>
      <c r="C121" s="90">
        <v>11</v>
      </c>
      <c r="D121" s="90">
        <v>11</v>
      </c>
      <c r="E121" s="91">
        <f t="shared" si="5"/>
        <v>1</v>
      </c>
      <c r="F121" s="222">
        <v>2</v>
      </c>
      <c r="G121" s="222" t="s">
        <v>113</v>
      </c>
      <c r="H121" s="222"/>
    </row>
    <row r="122" spans="1:8" ht="15.75" customHeight="1">
      <c r="A122" s="170"/>
      <c r="B122" s="96" t="s">
        <v>9</v>
      </c>
      <c r="C122" s="90">
        <v>213</v>
      </c>
      <c r="D122" s="90">
        <v>67</v>
      </c>
      <c r="E122" s="91">
        <f t="shared" si="5"/>
        <v>0.31455399061032863</v>
      </c>
      <c r="F122" s="222"/>
      <c r="G122" s="222"/>
      <c r="H122" s="222"/>
    </row>
    <row r="123" spans="1:8" ht="15.75" customHeight="1">
      <c r="A123" s="170"/>
      <c r="B123" s="95" t="s">
        <v>13</v>
      </c>
      <c r="C123" s="93">
        <v>224</v>
      </c>
      <c r="D123" s="93">
        <v>78</v>
      </c>
      <c r="E123" s="91">
        <f t="shared" si="5"/>
        <v>0.3482142857142857</v>
      </c>
      <c r="F123" s="222"/>
      <c r="G123" s="222"/>
      <c r="H123" s="222"/>
    </row>
    <row r="124" spans="1:8" ht="16.5" customHeight="1">
      <c r="A124" s="170" t="s">
        <v>178</v>
      </c>
      <c r="B124" s="96" t="s">
        <v>9</v>
      </c>
      <c r="C124" s="90">
        <v>118</v>
      </c>
      <c r="D124" s="90">
        <v>45</v>
      </c>
      <c r="E124" s="91">
        <f t="shared" si="5"/>
        <v>0.38135593220338981</v>
      </c>
      <c r="F124" s="222">
        <v>1</v>
      </c>
      <c r="G124" s="222" t="s">
        <v>112</v>
      </c>
      <c r="H124" s="222"/>
    </row>
    <row r="125" spans="1:8" ht="16.5" customHeight="1">
      <c r="A125" s="170"/>
      <c r="B125" s="95" t="s">
        <v>13</v>
      </c>
      <c r="C125" s="93">
        <v>118</v>
      </c>
      <c r="D125" s="93">
        <v>45</v>
      </c>
      <c r="E125" s="91">
        <f t="shared" ref="E125" si="27">D125/C125</f>
        <v>0.38135593220338981</v>
      </c>
      <c r="F125" s="222"/>
      <c r="G125" s="222"/>
      <c r="H125" s="222"/>
    </row>
    <row r="126" spans="1:8" ht="16.5" customHeight="1">
      <c r="A126" s="170" t="s">
        <v>179</v>
      </c>
      <c r="B126" s="96" t="s">
        <v>9</v>
      </c>
      <c r="C126" s="90">
        <v>249</v>
      </c>
      <c r="D126" s="90">
        <v>109</v>
      </c>
      <c r="E126" s="91">
        <f t="shared" si="5"/>
        <v>0.43775100401606426</v>
      </c>
      <c r="F126" s="222">
        <v>1</v>
      </c>
      <c r="G126" s="222" t="s">
        <v>117</v>
      </c>
      <c r="H126" s="222"/>
    </row>
    <row r="127" spans="1:8" ht="16.5" customHeight="1">
      <c r="A127" s="170"/>
      <c r="B127" s="95" t="s">
        <v>13</v>
      </c>
      <c r="C127" s="93">
        <v>249</v>
      </c>
      <c r="D127" s="93">
        <v>109</v>
      </c>
      <c r="E127" s="91">
        <f t="shared" ref="E127" si="28">D127/C127</f>
        <v>0.43775100401606426</v>
      </c>
      <c r="F127" s="222"/>
      <c r="G127" s="222"/>
      <c r="H127" s="222"/>
    </row>
    <row r="128" spans="1:8" ht="16.5" customHeight="1">
      <c r="A128" s="170" t="s">
        <v>180</v>
      </c>
      <c r="B128" s="96" t="s">
        <v>9</v>
      </c>
      <c r="C128" s="90">
        <v>387</v>
      </c>
      <c r="D128" s="90">
        <v>176</v>
      </c>
      <c r="E128" s="91">
        <f t="shared" si="5"/>
        <v>0.45478036175710596</v>
      </c>
      <c r="F128" s="222">
        <v>1</v>
      </c>
      <c r="G128" s="222" t="s">
        <v>111</v>
      </c>
      <c r="H128" s="222"/>
    </row>
    <row r="129" spans="1:8" ht="16.5" customHeight="1">
      <c r="A129" s="170"/>
      <c r="B129" s="95" t="s">
        <v>13</v>
      </c>
      <c r="C129" s="93">
        <v>387</v>
      </c>
      <c r="D129" s="93">
        <v>176</v>
      </c>
      <c r="E129" s="91">
        <f t="shared" ref="E129" si="29">D129/C129</f>
        <v>0.45478036175710596</v>
      </c>
      <c r="F129" s="222"/>
      <c r="G129" s="222"/>
      <c r="H129" s="222"/>
    </row>
    <row r="130" spans="1:8" ht="16.5" customHeight="1">
      <c r="A130" s="170" t="s">
        <v>181</v>
      </c>
      <c r="B130" s="96" t="s">
        <v>9</v>
      </c>
      <c r="C130" s="90">
        <v>329</v>
      </c>
      <c r="D130" s="90">
        <v>105</v>
      </c>
      <c r="E130" s="91">
        <f t="shared" si="5"/>
        <v>0.31914893617021278</v>
      </c>
      <c r="F130" s="222">
        <v>3</v>
      </c>
      <c r="G130" s="222" t="s">
        <v>113</v>
      </c>
      <c r="H130" s="222"/>
    </row>
    <row r="131" spans="1:8" ht="16.5" customHeight="1">
      <c r="A131" s="170"/>
      <c r="B131" s="95" t="s">
        <v>13</v>
      </c>
      <c r="C131" s="93">
        <v>329</v>
      </c>
      <c r="D131" s="93">
        <v>105</v>
      </c>
      <c r="E131" s="91">
        <f t="shared" ref="E131" si="30">D131/C131</f>
        <v>0.31914893617021278</v>
      </c>
      <c r="F131" s="222"/>
      <c r="G131" s="222"/>
      <c r="H131" s="222"/>
    </row>
    <row r="132" spans="1:8" ht="16.5" customHeight="1">
      <c r="A132" s="170" t="s">
        <v>182</v>
      </c>
      <c r="B132" s="96" t="s">
        <v>9</v>
      </c>
      <c r="C132" s="90">
        <v>104</v>
      </c>
      <c r="D132" s="90">
        <v>44</v>
      </c>
      <c r="E132" s="91">
        <f t="shared" si="5"/>
        <v>0.42307692307692307</v>
      </c>
      <c r="F132" s="222">
        <v>0</v>
      </c>
      <c r="G132" s="222">
        <v>0</v>
      </c>
      <c r="H132" s="222"/>
    </row>
    <row r="133" spans="1:8" ht="16.5" customHeight="1">
      <c r="A133" s="170"/>
      <c r="B133" s="95" t="s">
        <v>13</v>
      </c>
      <c r="C133" s="93">
        <v>104</v>
      </c>
      <c r="D133" s="93">
        <v>44</v>
      </c>
      <c r="E133" s="91">
        <f t="shared" ref="E133" si="31">D133/C133</f>
        <v>0.42307692307692307</v>
      </c>
      <c r="F133" s="222"/>
      <c r="G133" s="222"/>
      <c r="H133" s="222"/>
    </row>
    <row r="134" spans="1:8" ht="16.5" customHeight="1">
      <c r="A134" s="170" t="s">
        <v>183</v>
      </c>
      <c r="B134" s="96" t="s">
        <v>9</v>
      </c>
      <c r="C134" s="90">
        <v>19</v>
      </c>
      <c r="D134" s="90">
        <v>6</v>
      </c>
      <c r="E134" s="91">
        <f t="shared" si="5"/>
        <v>0.31578947368421051</v>
      </c>
      <c r="F134" s="222">
        <v>0</v>
      </c>
      <c r="G134" s="222">
        <v>0</v>
      </c>
      <c r="H134" s="222"/>
    </row>
    <row r="135" spans="1:8" ht="15">
      <c r="A135" s="170"/>
      <c r="B135" s="95" t="s">
        <v>13</v>
      </c>
      <c r="C135" s="93">
        <v>19</v>
      </c>
      <c r="D135" s="93">
        <v>6</v>
      </c>
      <c r="E135" s="91">
        <f t="shared" ref="E135" si="32">D135/C135</f>
        <v>0.31578947368421051</v>
      </c>
      <c r="F135" s="222"/>
      <c r="G135" s="222"/>
      <c r="H135" s="222"/>
    </row>
    <row r="136" spans="1:8" ht="53.25" customHeight="1">
      <c r="A136" s="174" t="s">
        <v>81</v>
      </c>
      <c r="B136" s="174"/>
      <c r="C136" s="174"/>
      <c r="D136" s="174"/>
      <c r="E136" s="174"/>
      <c r="F136" s="174"/>
      <c r="G136" s="174"/>
      <c r="H136" s="174"/>
    </row>
    <row r="137" spans="1:8" ht="15.75" customHeight="1">
      <c r="A137" s="215" t="s">
        <v>0</v>
      </c>
      <c r="B137" s="179" t="s">
        <v>328</v>
      </c>
      <c r="C137" s="182" t="s">
        <v>109</v>
      </c>
      <c r="D137" s="182"/>
      <c r="E137" s="182"/>
      <c r="F137" s="168" t="s">
        <v>333</v>
      </c>
      <c r="G137" s="168" t="s">
        <v>334</v>
      </c>
    </row>
    <row r="138" spans="1:8" ht="15.75" customHeight="1">
      <c r="A138" s="215"/>
      <c r="B138" s="180"/>
      <c r="C138" s="182"/>
      <c r="D138" s="182"/>
      <c r="E138" s="182"/>
      <c r="F138" s="168"/>
      <c r="G138" s="168"/>
    </row>
    <row r="139" spans="1:8" ht="123" customHeight="1">
      <c r="A139" s="215"/>
      <c r="B139" s="181"/>
      <c r="C139" s="121" t="s">
        <v>329</v>
      </c>
      <c r="D139" s="121" t="s">
        <v>330</v>
      </c>
      <c r="E139" s="122" t="s">
        <v>331</v>
      </c>
      <c r="F139" s="168"/>
      <c r="G139" s="168"/>
      <c r="H139" s="123"/>
    </row>
    <row r="140" spans="1:8" ht="15.75" customHeight="1">
      <c r="A140" s="183" t="s">
        <v>184</v>
      </c>
      <c r="B140" s="85" t="s">
        <v>30</v>
      </c>
      <c r="C140" s="98">
        <v>12</v>
      </c>
      <c r="D140" s="99">
        <v>0</v>
      </c>
      <c r="E140" s="100">
        <f>D140/C140</f>
        <v>0</v>
      </c>
      <c r="F140" s="169">
        <v>0</v>
      </c>
      <c r="G140" s="169">
        <v>0</v>
      </c>
      <c r="H140" s="169"/>
    </row>
    <row r="141" spans="1:8" ht="15">
      <c r="A141" s="183"/>
      <c r="B141" s="85" t="s">
        <v>9</v>
      </c>
      <c r="C141" s="98">
        <v>73</v>
      </c>
      <c r="D141" s="99">
        <v>21</v>
      </c>
      <c r="E141" s="100">
        <f>D141/C141</f>
        <v>0.28767123287671231</v>
      </c>
      <c r="F141" s="169"/>
      <c r="G141" s="169"/>
      <c r="H141" s="169"/>
    </row>
    <row r="142" spans="1:8" ht="15">
      <c r="A142" s="183"/>
      <c r="B142" s="101" t="s">
        <v>13</v>
      </c>
      <c r="C142" s="102">
        <f>SUM(C140:C141)</f>
        <v>85</v>
      </c>
      <c r="D142" s="102">
        <f>SUM(D140:D141)</f>
        <v>21</v>
      </c>
      <c r="E142" s="100">
        <f t="shared" ref="E142:E154" si="33">D142/C142</f>
        <v>0.24705882352941178</v>
      </c>
      <c r="F142" s="169"/>
      <c r="G142" s="169"/>
      <c r="H142" s="169"/>
    </row>
    <row r="143" spans="1:8" ht="15.75" customHeight="1">
      <c r="A143" s="183" t="s">
        <v>185</v>
      </c>
      <c r="B143" s="85" t="s">
        <v>30</v>
      </c>
      <c r="C143" s="103">
        <v>3</v>
      </c>
      <c r="D143" s="104">
        <v>0</v>
      </c>
      <c r="E143" s="100">
        <f t="shared" si="33"/>
        <v>0</v>
      </c>
      <c r="F143" s="169">
        <v>0</v>
      </c>
      <c r="G143" s="169">
        <v>0</v>
      </c>
      <c r="H143" s="169"/>
    </row>
    <row r="144" spans="1:8" ht="15">
      <c r="A144" s="183"/>
      <c r="B144" s="85" t="s">
        <v>9</v>
      </c>
      <c r="C144" s="103">
        <v>59</v>
      </c>
      <c r="D144" s="104">
        <v>7</v>
      </c>
      <c r="E144" s="100">
        <f t="shared" si="33"/>
        <v>0.11864406779661017</v>
      </c>
      <c r="F144" s="169"/>
      <c r="G144" s="169"/>
      <c r="H144" s="169"/>
    </row>
    <row r="145" spans="1:8" ht="15">
      <c r="A145" s="183"/>
      <c r="B145" s="85" t="s">
        <v>13</v>
      </c>
      <c r="C145" s="87">
        <f>SUM(C143:C144)</f>
        <v>62</v>
      </c>
      <c r="D145" s="105">
        <v>7</v>
      </c>
      <c r="E145" s="100">
        <f t="shared" si="33"/>
        <v>0.11290322580645161</v>
      </c>
      <c r="F145" s="169"/>
      <c r="G145" s="169"/>
      <c r="H145" s="169"/>
    </row>
    <row r="146" spans="1:8" ht="15">
      <c r="A146" s="183" t="s">
        <v>163</v>
      </c>
      <c r="B146" s="85" t="s">
        <v>9</v>
      </c>
      <c r="C146" s="98">
        <v>124</v>
      </c>
      <c r="D146" s="99">
        <v>34</v>
      </c>
      <c r="E146" s="100">
        <f t="shared" si="33"/>
        <v>0.27419354838709675</v>
      </c>
      <c r="F146" s="169">
        <v>0</v>
      </c>
      <c r="G146" s="169">
        <v>0</v>
      </c>
      <c r="H146" s="169"/>
    </row>
    <row r="147" spans="1:8" ht="15">
      <c r="A147" s="183"/>
      <c r="B147" s="85" t="s">
        <v>10</v>
      </c>
      <c r="C147" s="98">
        <v>14</v>
      </c>
      <c r="D147" s="99">
        <v>8</v>
      </c>
      <c r="E147" s="100">
        <f t="shared" si="33"/>
        <v>0.5714285714285714</v>
      </c>
      <c r="F147" s="169"/>
      <c r="G147" s="169"/>
      <c r="H147" s="169"/>
    </row>
    <row r="148" spans="1:8" ht="15">
      <c r="A148" s="183"/>
      <c r="B148" s="85" t="s">
        <v>13</v>
      </c>
      <c r="C148" s="87">
        <f>SUM(C146:C147)</f>
        <v>138</v>
      </c>
      <c r="D148" s="87">
        <f>SUM(D146:D147)</f>
        <v>42</v>
      </c>
      <c r="E148" s="100">
        <f t="shared" si="33"/>
        <v>0.30434782608695654</v>
      </c>
      <c r="F148" s="169"/>
      <c r="G148" s="169"/>
      <c r="H148" s="169"/>
    </row>
    <row r="149" spans="1:8" ht="15">
      <c r="A149" s="183" t="s">
        <v>186</v>
      </c>
      <c r="B149" s="85" t="s">
        <v>30</v>
      </c>
      <c r="C149" s="103">
        <v>6</v>
      </c>
      <c r="D149" s="104">
        <v>0</v>
      </c>
      <c r="E149" s="100">
        <f t="shared" si="33"/>
        <v>0</v>
      </c>
      <c r="F149" s="169">
        <v>1</v>
      </c>
      <c r="G149" s="169" t="s">
        <v>111</v>
      </c>
      <c r="H149" s="169"/>
    </row>
    <row r="150" spans="1:8" ht="15">
      <c r="A150" s="183"/>
      <c r="B150" s="85" t="s">
        <v>9</v>
      </c>
      <c r="C150" s="103">
        <v>251</v>
      </c>
      <c r="D150" s="104">
        <v>82</v>
      </c>
      <c r="E150" s="100">
        <f t="shared" si="33"/>
        <v>0.32669322709163345</v>
      </c>
      <c r="F150" s="169"/>
      <c r="G150" s="169"/>
      <c r="H150" s="169"/>
    </row>
    <row r="151" spans="1:8" ht="15">
      <c r="A151" s="183"/>
      <c r="B151" s="85" t="s">
        <v>10</v>
      </c>
      <c r="C151" s="103">
        <v>20</v>
      </c>
      <c r="D151" s="104">
        <v>7</v>
      </c>
      <c r="E151" s="100">
        <f t="shared" si="33"/>
        <v>0.35</v>
      </c>
      <c r="F151" s="169"/>
      <c r="G151" s="169"/>
      <c r="H151" s="169"/>
    </row>
    <row r="152" spans="1:8" ht="15">
      <c r="A152" s="183"/>
      <c r="B152" s="85" t="s">
        <v>32</v>
      </c>
      <c r="C152" s="103">
        <v>14</v>
      </c>
      <c r="D152" s="104">
        <v>10</v>
      </c>
      <c r="E152" s="100">
        <f t="shared" si="33"/>
        <v>0.7142857142857143</v>
      </c>
      <c r="F152" s="169"/>
      <c r="G152" s="169"/>
      <c r="H152" s="169"/>
    </row>
    <row r="153" spans="1:8" ht="15">
      <c r="A153" s="183"/>
      <c r="B153" s="85" t="s">
        <v>12</v>
      </c>
      <c r="C153" s="103">
        <v>18</v>
      </c>
      <c r="D153" s="104">
        <v>13</v>
      </c>
      <c r="E153" s="100">
        <v>0</v>
      </c>
      <c r="F153" s="169"/>
      <c r="G153" s="169"/>
      <c r="H153" s="169"/>
    </row>
    <row r="154" spans="1:8" ht="15">
      <c r="A154" s="183"/>
      <c r="B154" s="85" t="s">
        <v>13</v>
      </c>
      <c r="C154" s="87">
        <f>SUM(C149:C153)</f>
        <v>309</v>
      </c>
      <c r="D154" s="87">
        <f>SUM(D149:D153)</f>
        <v>112</v>
      </c>
      <c r="E154" s="100">
        <f t="shared" si="33"/>
        <v>0.36245954692556637</v>
      </c>
      <c r="F154" s="169"/>
      <c r="G154" s="169"/>
      <c r="H154" s="169"/>
    </row>
    <row r="156" spans="1:8" ht="20.25">
      <c r="A156" s="200" t="s">
        <v>85</v>
      </c>
      <c r="B156" s="200"/>
      <c r="C156" s="200"/>
      <c r="D156" s="200"/>
      <c r="E156" s="200"/>
      <c r="F156" s="200"/>
      <c r="G156" s="200"/>
      <c r="H156" s="200"/>
    </row>
    <row r="157" spans="1:8" ht="15.75" customHeight="1">
      <c r="A157" s="201" t="s">
        <v>0</v>
      </c>
      <c r="B157" s="179" t="s">
        <v>328</v>
      </c>
      <c r="C157" s="182" t="s">
        <v>109</v>
      </c>
      <c r="D157" s="182"/>
      <c r="E157" s="182"/>
      <c r="F157" s="168" t="s">
        <v>333</v>
      </c>
      <c r="G157" s="168" t="s">
        <v>334</v>
      </c>
    </row>
    <row r="158" spans="1:8" ht="15.75" customHeight="1">
      <c r="A158" s="201"/>
      <c r="B158" s="180"/>
      <c r="C158" s="182"/>
      <c r="D158" s="182"/>
      <c r="E158" s="182"/>
      <c r="F158" s="168"/>
      <c r="G158" s="168"/>
    </row>
    <row r="159" spans="1:8" ht="128.25" customHeight="1">
      <c r="A159" s="201"/>
      <c r="B159" s="181"/>
      <c r="C159" s="121" t="s">
        <v>329</v>
      </c>
      <c r="D159" s="121" t="s">
        <v>330</v>
      </c>
      <c r="E159" s="122" t="s">
        <v>331</v>
      </c>
      <c r="F159" s="168"/>
      <c r="G159" s="168"/>
      <c r="H159" s="123"/>
    </row>
    <row r="160" spans="1:8" ht="15.75" customHeight="1">
      <c r="A160" s="170" t="s">
        <v>187</v>
      </c>
      <c r="B160" s="85" t="s">
        <v>30</v>
      </c>
      <c r="C160" s="103">
        <v>19</v>
      </c>
      <c r="D160" s="104">
        <v>0</v>
      </c>
      <c r="E160" s="100">
        <f t="shared" ref="E160:E179" si="34">D160/C160</f>
        <v>0</v>
      </c>
      <c r="F160" s="169">
        <v>3</v>
      </c>
      <c r="G160" s="169" t="s">
        <v>116</v>
      </c>
      <c r="H160" s="169"/>
    </row>
    <row r="161" spans="1:8" ht="15.75" customHeight="1">
      <c r="A161" s="170"/>
      <c r="B161" s="85" t="s">
        <v>9</v>
      </c>
      <c r="C161" s="103">
        <v>380</v>
      </c>
      <c r="D161" s="104">
        <v>125</v>
      </c>
      <c r="E161" s="100">
        <f t="shared" si="34"/>
        <v>0.32894736842105265</v>
      </c>
      <c r="F161" s="169"/>
      <c r="G161" s="169"/>
      <c r="H161" s="169"/>
    </row>
    <row r="162" spans="1:8" ht="15.75" customHeight="1">
      <c r="A162" s="170"/>
      <c r="B162" s="85" t="s">
        <v>10</v>
      </c>
      <c r="C162" s="103">
        <v>126</v>
      </c>
      <c r="D162" s="104">
        <v>57</v>
      </c>
      <c r="E162" s="100">
        <f t="shared" si="34"/>
        <v>0.45238095238095238</v>
      </c>
      <c r="F162" s="169"/>
      <c r="G162" s="169"/>
      <c r="H162" s="169"/>
    </row>
    <row r="163" spans="1:8" ht="15.75" customHeight="1">
      <c r="A163" s="170"/>
      <c r="B163" s="85" t="s">
        <v>32</v>
      </c>
      <c r="C163" s="103">
        <v>25</v>
      </c>
      <c r="D163" s="104">
        <v>19</v>
      </c>
      <c r="E163" s="100">
        <f t="shared" si="34"/>
        <v>0.76</v>
      </c>
      <c r="F163" s="169"/>
      <c r="G163" s="169"/>
      <c r="H163" s="169"/>
    </row>
    <row r="164" spans="1:8" ht="15.75" customHeight="1">
      <c r="A164" s="170"/>
      <c r="B164" s="85" t="s">
        <v>12</v>
      </c>
      <c r="C164" s="103">
        <v>8</v>
      </c>
      <c r="D164" s="104">
        <v>8</v>
      </c>
      <c r="E164" s="100">
        <f t="shared" si="34"/>
        <v>1</v>
      </c>
      <c r="F164" s="169"/>
      <c r="G164" s="169"/>
      <c r="H164" s="169"/>
    </row>
    <row r="165" spans="1:8" ht="15" customHeight="1">
      <c r="A165" s="170"/>
      <c r="B165" s="84" t="s">
        <v>13</v>
      </c>
      <c r="C165" s="87">
        <f>SUM(C160:C164)</f>
        <v>558</v>
      </c>
      <c r="D165" s="105">
        <f>SUM(D160:D164)</f>
        <v>209</v>
      </c>
      <c r="E165" s="100">
        <f t="shared" si="34"/>
        <v>0.37455197132616486</v>
      </c>
      <c r="F165" s="169"/>
      <c r="G165" s="169"/>
      <c r="H165" s="169"/>
    </row>
    <row r="166" spans="1:8" ht="15.75" customHeight="1">
      <c r="A166" s="195" t="s">
        <v>188</v>
      </c>
      <c r="B166" s="85" t="s">
        <v>9</v>
      </c>
      <c r="C166" s="98">
        <v>221</v>
      </c>
      <c r="D166" s="99">
        <v>64</v>
      </c>
      <c r="E166" s="100">
        <v>0.79</v>
      </c>
      <c r="F166" s="169">
        <v>0</v>
      </c>
      <c r="G166" s="169">
        <v>0</v>
      </c>
      <c r="H166" s="169"/>
    </row>
    <row r="167" spans="1:8" ht="15.75" customHeight="1">
      <c r="A167" s="196"/>
      <c r="B167" s="84" t="s">
        <v>13</v>
      </c>
      <c r="C167" s="87">
        <f>SUM(C166:C166)</f>
        <v>221</v>
      </c>
      <c r="D167" s="105">
        <f>SUM(D166:D166)</f>
        <v>64</v>
      </c>
      <c r="E167" s="100">
        <f t="shared" si="34"/>
        <v>0.2895927601809955</v>
      </c>
      <c r="F167" s="169"/>
      <c r="G167" s="169"/>
      <c r="H167" s="169"/>
    </row>
    <row r="168" spans="1:8" ht="15.75" customHeight="1">
      <c r="A168" s="192" t="s">
        <v>189</v>
      </c>
      <c r="B168" s="85" t="s">
        <v>30</v>
      </c>
      <c r="C168" s="103">
        <v>31</v>
      </c>
      <c r="D168" s="104">
        <v>0</v>
      </c>
      <c r="E168" s="100">
        <f t="shared" si="34"/>
        <v>0</v>
      </c>
      <c r="F168" s="169">
        <v>5</v>
      </c>
      <c r="G168" s="169" t="s">
        <v>117</v>
      </c>
      <c r="H168" s="169"/>
    </row>
    <row r="169" spans="1:8" ht="15.75" customHeight="1">
      <c r="A169" s="193"/>
      <c r="B169" s="85" t="s">
        <v>9</v>
      </c>
      <c r="C169" s="103">
        <v>872</v>
      </c>
      <c r="D169" s="104">
        <v>307</v>
      </c>
      <c r="E169" s="100">
        <v>0.89</v>
      </c>
      <c r="F169" s="169"/>
      <c r="G169" s="169"/>
      <c r="H169" s="169"/>
    </row>
    <row r="170" spans="1:8" ht="15.75" customHeight="1">
      <c r="A170" s="193"/>
      <c r="B170" s="85" t="s">
        <v>10</v>
      </c>
      <c r="C170" s="103">
        <v>38</v>
      </c>
      <c r="D170" s="104">
        <v>27</v>
      </c>
      <c r="E170" s="100">
        <f t="shared" si="34"/>
        <v>0.71052631578947367</v>
      </c>
      <c r="F170" s="169"/>
      <c r="G170" s="169"/>
      <c r="H170" s="169"/>
    </row>
    <row r="171" spans="1:8" ht="15.75" customHeight="1">
      <c r="A171" s="193"/>
      <c r="B171" s="85" t="s">
        <v>78</v>
      </c>
      <c r="C171" s="103">
        <v>0</v>
      </c>
      <c r="D171" s="104">
        <v>0</v>
      </c>
      <c r="E171" s="100">
        <v>0</v>
      </c>
      <c r="F171" s="169"/>
      <c r="G171" s="169"/>
      <c r="H171" s="169"/>
    </row>
    <row r="172" spans="1:8" ht="15.75" customHeight="1">
      <c r="A172" s="193"/>
      <c r="B172" s="85" t="s">
        <v>32</v>
      </c>
      <c r="C172" s="103">
        <v>47</v>
      </c>
      <c r="D172" s="104">
        <v>33</v>
      </c>
      <c r="E172" s="100">
        <f t="shared" si="34"/>
        <v>0.7021276595744681</v>
      </c>
      <c r="F172" s="169"/>
      <c r="G172" s="169"/>
      <c r="H172" s="169"/>
    </row>
    <row r="173" spans="1:8" ht="15.75" customHeight="1">
      <c r="A173" s="193"/>
      <c r="B173" s="85" t="s">
        <v>12</v>
      </c>
      <c r="C173" s="103">
        <v>71</v>
      </c>
      <c r="D173" s="104">
        <v>50</v>
      </c>
      <c r="E173" s="100">
        <v>0.01</v>
      </c>
      <c r="F173" s="169"/>
      <c r="G173" s="169"/>
      <c r="H173" s="169"/>
    </row>
    <row r="174" spans="1:8" ht="15">
      <c r="A174" s="194"/>
      <c r="B174" s="84" t="s">
        <v>13</v>
      </c>
      <c r="C174" s="87">
        <f>SUM(C168:C173)</f>
        <v>1059</v>
      </c>
      <c r="D174" s="105">
        <f>SUM(D168:D173)</f>
        <v>417</v>
      </c>
      <c r="E174" s="100">
        <f t="shared" si="34"/>
        <v>0.39376770538243627</v>
      </c>
      <c r="F174" s="169"/>
      <c r="G174" s="169"/>
      <c r="H174" s="169"/>
    </row>
    <row r="175" spans="1:8" ht="15.75" customHeight="1">
      <c r="A175" s="183" t="s">
        <v>190</v>
      </c>
      <c r="B175" s="85" t="s">
        <v>30</v>
      </c>
      <c r="C175" s="103">
        <v>0</v>
      </c>
      <c r="D175" s="104">
        <v>0</v>
      </c>
      <c r="E175" s="100">
        <v>0</v>
      </c>
      <c r="F175" s="169">
        <v>0</v>
      </c>
      <c r="G175" s="169">
        <v>0</v>
      </c>
      <c r="H175" s="169"/>
    </row>
    <row r="176" spans="1:8" ht="15.75" customHeight="1">
      <c r="A176" s="183"/>
      <c r="B176" s="85" t="s">
        <v>9</v>
      </c>
      <c r="C176" s="103">
        <v>195</v>
      </c>
      <c r="D176" s="104">
        <v>38</v>
      </c>
      <c r="E176" s="100">
        <f t="shared" si="34"/>
        <v>0.19487179487179487</v>
      </c>
      <c r="F176" s="169"/>
      <c r="G176" s="169"/>
      <c r="H176" s="169"/>
    </row>
    <row r="177" spans="1:8" ht="15">
      <c r="A177" s="183"/>
      <c r="B177" s="84" t="s">
        <v>13</v>
      </c>
      <c r="C177" s="87">
        <f>SUM(C175:C176)</f>
        <v>195</v>
      </c>
      <c r="D177" s="105">
        <f>SUM(D175:D176)</f>
        <v>38</v>
      </c>
      <c r="E177" s="100">
        <f t="shared" si="34"/>
        <v>0.19487179487179487</v>
      </c>
      <c r="F177" s="169"/>
      <c r="G177" s="169"/>
      <c r="H177" s="169"/>
    </row>
    <row r="178" spans="1:8" ht="15.75" customHeight="1">
      <c r="A178" s="183" t="s">
        <v>191</v>
      </c>
      <c r="B178" s="85" t="s">
        <v>30</v>
      </c>
      <c r="C178" s="103">
        <v>0</v>
      </c>
      <c r="D178" s="104">
        <v>0</v>
      </c>
      <c r="E178" s="100">
        <v>0</v>
      </c>
      <c r="F178" s="169">
        <v>2</v>
      </c>
      <c r="G178" s="220" t="s">
        <v>116</v>
      </c>
      <c r="H178" s="169"/>
    </row>
    <row r="179" spans="1:8" ht="15.75" customHeight="1">
      <c r="A179" s="183"/>
      <c r="B179" s="85" t="s">
        <v>9</v>
      </c>
      <c r="C179" s="103">
        <v>386</v>
      </c>
      <c r="D179" s="104">
        <v>111</v>
      </c>
      <c r="E179" s="100">
        <f t="shared" si="34"/>
        <v>0.28756476683937826</v>
      </c>
      <c r="F179" s="169"/>
      <c r="G179" s="169"/>
      <c r="H179" s="169"/>
    </row>
    <row r="180" spans="1:8" ht="15">
      <c r="A180" s="183"/>
      <c r="B180" s="84" t="s">
        <v>13</v>
      </c>
      <c r="C180" s="87">
        <f>SUM(C178:C179)</f>
        <v>386</v>
      </c>
      <c r="D180" s="87">
        <f>SUM(D178:D179)</f>
        <v>111</v>
      </c>
      <c r="E180" s="100">
        <f>D180/C180</f>
        <v>0.28756476683937826</v>
      </c>
      <c r="F180" s="169"/>
      <c r="G180" s="169"/>
      <c r="H180" s="169"/>
    </row>
    <row r="181" spans="1:8" ht="15.75" customHeight="1">
      <c r="A181" s="193" t="s">
        <v>335</v>
      </c>
      <c r="B181" s="85" t="s">
        <v>83</v>
      </c>
      <c r="C181" s="103">
        <v>8</v>
      </c>
      <c r="D181" s="104">
        <v>8</v>
      </c>
      <c r="E181" s="100">
        <f t="shared" ref="E181" si="35">D181/C181</f>
        <v>1</v>
      </c>
      <c r="F181" s="169">
        <v>0</v>
      </c>
      <c r="G181" s="169">
        <v>0</v>
      </c>
      <c r="H181" s="169"/>
    </row>
    <row r="182" spans="1:8" ht="15">
      <c r="A182" s="194"/>
      <c r="B182" s="84" t="s">
        <v>13</v>
      </c>
      <c r="C182" s="87">
        <f>SUM(C181:C181)</f>
        <v>8</v>
      </c>
      <c r="D182" s="87">
        <f>SUM(D181:D181)</f>
        <v>8</v>
      </c>
      <c r="E182" s="100">
        <f>D182/C182</f>
        <v>1</v>
      </c>
      <c r="F182" s="169"/>
      <c r="G182" s="169"/>
      <c r="H182" s="169"/>
    </row>
    <row r="183" spans="1:8" ht="15.75" customHeight="1">
      <c r="A183" s="209" t="s">
        <v>84</v>
      </c>
      <c r="B183" s="85" t="s">
        <v>30</v>
      </c>
      <c r="C183" s="103">
        <v>8</v>
      </c>
      <c r="D183" s="104">
        <v>0</v>
      </c>
      <c r="E183" s="100">
        <f t="shared" ref="E183:E184" si="36">D183/C183</f>
        <v>0</v>
      </c>
      <c r="F183" s="169">
        <v>0</v>
      </c>
      <c r="G183" s="169">
        <v>0</v>
      </c>
      <c r="H183" s="169"/>
    </row>
    <row r="184" spans="1:8" ht="15.75" customHeight="1">
      <c r="A184" s="209"/>
      <c r="B184" s="85" t="s">
        <v>9</v>
      </c>
      <c r="C184" s="103">
        <v>248</v>
      </c>
      <c r="D184" s="104">
        <v>121</v>
      </c>
      <c r="E184" s="100">
        <f t="shared" si="36"/>
        <v>0.48790322580645162</v>
      </c>
      <c r="F184" s="169"/>
      <c r="G184" s="169"/>
      <c r="H184" s="169"/>
    </row>
    <row r="185" spans="1:8" ht="15">
      <c r="A185" s="209"/>
      <c r="B185" s="84" t="s">
        <v>13</v>
      </c>
      <c r="C185" s="87">
        <f>SUM(C183:C184)</f>
        <v>256</v>
      </c>
      <c r="D185" s="87">
        <f>SUM(D183:D184)</f>
        <v>121</v>
      </c>
      <c r="E185" s="100">
        <f>D185/C185</f>
        <v>0.47265625</v>
      </c>
      <c r="F185" s="169"/>
      <c r="G185" s="169"/>
      <c r="H185" s="169"/>
    </row>
    <row r="187" spans="1:8" ht="32.25" customHeight="1">
      <c r="A187" s="200" t="s">
        <v>88</v>
      </c>
      <c r="B187" s="200"/>
      <c r="C187" s="200"/>
      <c r="D187" s="200"/>
      <c r="E187" s="200"/>
      <c r="F187" s="200"/>
      <c r="G187" s="200"/>
      <c r="H187" s="200"/>
    </row>
    <row r="188" spans="1:8" ht="15.75" customHeight="1">
      <c r="A188" s="186" t="s">
        <v>0</v>
      </c>
      <c r="B188" s="179" t="s">
        <v>328</v>
      </c>
      <c r="C188" s="182" t="s">
        <v>109</v>
      </c>
      <c r="D188" s="182"/>
      <c r="E188" s="182"/>
      <c r="F188" s="168" t="s">
        <v>333</v>
      </c>
      <c r="G188" s="168" t="s">
        <v>334</v>
      </c>
    </row>
    <row r="189" spans="1:8" ht="15.75" customHeight="1">
      <c r="A189" s="186"/>
      <c r="B189" s="180"/>
      <c r="C189" s="182"/>
      <c r="D189" s="182"/>
      <c r="E189" s="182"/>
      <c r="F189" s="168"/>
      <c r="G189" s="168"/>
    </row>
    <row r="190" spans="1:8" ht="127.5" customHeight="1">
      <c r="A190" s="186"/>
      <c r="B190" s="181"/>
      <c r="C190" s="121" t="s">
        <v>329</v>
      </c>
      <c r="D190" s="121" t="s">
        <v>330</v>
      </c>
      <c r="E190" s="122" t="s">
        <v>331</v>
      </c>
      <c r="F190" s="168"/>
      <c r="G190" s="168"/>
      <c r="H190" s="123"/>
    </row>
    <row r="191" spans="1:8" ht="15.75" customHeight="1">
      <c r="A191" s="221" t="s">
        <v>192</v>
      </c>
      <c r="B191" s="85" t="s">
        <v>30</v>
      </c>
      <c r="C191" s="103">
        <v>0</v>
      </c>
      <c r="D191" s="103">
        <v>0</v>
      </c>
      <c r="E191" s="100">
        <v>0</v>
      </c>
      <c r="F191" s="169">
        <v>0</v>
      </c>
      <c r="G191" s="169">
        <v>0</v>
      </c>
      <c r="H191" s="169"/>
    </row>
    <row r="192" spans="1:8" ht="15.75" customHeight="1">
      <c r="A192" s="221"/>
      <c r="B192" s="85" t="s">
        <v>9</v>
      </c>
      <c r="C192" s="103">
        <v>264</v>
      </c>
      <c r="D192" s="103">
        <v>118</v>
      </c>
      <c r="E192" s="100">
        <f t="shared" ref="E192:E203" si="37">D192/C192</f>
        <v>0.44696969696969696</v>
      </c>
      <c r="F192" s="169"/>
      <c r="G192" s="169"/>
      <c r="H192" s="169"/>
    </row>
    <row r="193" spans="1:8" ht="15.75" customHeight="1">
      <c r="A193" s="221"/>
      <c r="B193" s="85" t="s">
        <v>10</v>
      </c>
      <c r="C193" s="103">
        <v>39</v>
      </c>
      <c r="D193" s="103">
        <v>20</v>
      </c>
      <c r="E193" s="100">
        <f t="shared" si="37"/>
        <v>0.51282051282051277</v>
      </c>
      <c r="F193" s="169"/>
      <c r="G193" s="169"/>
      <c r="H193" s="169"/>
    </row>
    <row r="194" spans="1:8" ht="15">
      <c r="A194" s="221"/>
      <c r="B194" s="84" t="s">
        <v>13</v>
      </c>
      <c r="C194" s="87">
        <f>SUM(C191:C193)</f>
        <v>303</v>
      </c>
      <c r="D194" s="87">
        <f>SUM(D191:D193)</f>
        <v>138</v>
      </c>
      <c r="E194" s="100">
        <f t="shared" si="37"/>
        <v>0.45544554455445546</v>
      </c>
      <c r="F194" s="169"/>
      <c r="G194" s="169"/>
      <c r="H194" s="169"/>
    </row>
    <row r="195" spans="1:8" ht="15.75" customHeight="1">
      <c r="A195" s="183" t="s">
        <v>108</v>
      </c>
      <c r="B195" s="85" t="s">
        <v>30</v>
      </c>
      <c r="C195" s="103">
        <v>4</v>
      </c>
      <c r="D195" s="103">
        <v>1</v>
      </c>
      <c r="E195" s="100">
        <f t="shared" si="37"/>
        <v>0.25</v>
      </c>
      <c r="F195" s="169">
        <v>0</v>
      </c>
      <c r="G195" s="169">
        <v>0</v>
      </c>
      <c r="H195" s="169"/>
    </row>
    <row r="196" spans="1:8" ht="15.75" customHeight="1">
      <c r="A196" s="183"/>
      <c r="B196" s="85" t="s">
        <v>9</v>
      </c>
      <c r="C196" s="103">
        <v>526</v>
      </c>
      <c r="D196" s="103">
        <v>283</v>
      </c>
      <c r="E196" s="100">
        <f t="shared" si="37"/>
        <v>0.53802281368821292</v>
      </c>
      <c r="F196" s="169"/>
      <c r="G196" s="169"/>
      <c r="H196" s="169"/>
    </row>
    <row r="197" spans="1:8" ht="15.75" customHeight="1">
      <c r="A197" s="183"/>
      <c r="B197" s="85" t="s">
        <v>10</v>
      </c>
      <c r="C197" s="103">
        <v>158</v>
      </c>
      <c r="D197" s="103">
        <v>82</v>
      </c>
      <c r="E197" s="100">
        <f t="shared" si="37"/>
        <v>0.51898734177215189</v>
      </c>
      <c r="F197" s="169"/>
      <c r="G197" s="169"/>
      <c r="H197" s="169"/>
    </row>
    <row r="198" spans="1:8" ht="15.75" customHeight="1">
      <c r="A198" s="183"/>
      <c r="B198" s="85" t="s">
        <v>32</v>
      </c>
      <c r="C198" s="103">
        <v>39</v>
      </c>
      <c r="D198" s="103">
        <v>20</v>
      </c>
      <c r="E198" s="100">
        <f t="shared" si="37"/>
        <v>0.51282051282051277</v>
      </c>
      <c r="F198" s="169"/>
      <c r="G198" s="169"/>
      <c r="H198" s="169"/>
    </row>
    <row r="199" spans="1:8" ht="15.75" customHeight="1">
      <c r="A199" s="183"/>
      <c r="B199" s="84" t="s">
        <v>13</v>
      </c>
      <c r="C199" s="87">
        <f>SUM(C195:C198)</f>
        <v>727</v>
      </c>
      <c r="D199" s="87">
        <f>SUM(D195:D198)</f>
        <v>386</v>
      </c>
      <c r="E199" s="100">
        <f t="shared" si="37"/>
        <v>0.530949105914718</v>
      </c>
      <c r="F199" s="169"/>
      <c r="G199" s="169"/>
      <c r="H199" s="169"/>
    </row>
    <row r="200" spans="1:8" ht="15.75" customHeight="1">
      <c r="A200" s="209" t="s">
        <v>86</v>
      </c>
      <c r="B200" s="85" t="s">
        <v>30</v>
      </c>
      <c r="C200" s="98">
        <v>3</v>
      </c>
      <c r="D200" s="98">
        <v>2</v>
      </c>
      <c r="E200" s="100">
        <f t="shared" si="37"/>
        <v>0.66666666666666663</v>
      </c>
      <c r="F200" s="169">
        <v>0</v>
      </c>
      <c r="G200" s="169">
        <v>0</v>
      </c>
      <c r="H200" s="169"/>
    </row>
    <row r="201" spans="1:8" ht="15.75" customHeight="1">
      <c r="A201" s="209"/>
      <c r="B201" s="85" t="s">
        <v>9</v>
      </c>
      <c r="C201" s="98">
        <v>261</v>
      </c>
      <c r="D201" s="98">
        <v>125</v>
      </c>
      <c r="E201" s="100">
        <f t="shared" si="37"/>
        <v>0.47892720306513409</v>
      </c>
      <c r="F201" s="169"/>
      <c r="G201" s="169"/>
      <c r="H201" s="169"/>
    </row>
    <row r="202" spans="1:8" ht="15.75" customHeight="1">
      <c r="A202" s="209"/>
      <c r="B202" s="85" t="s">
        <v>10</v>
      </c>
      <c r="C202" s="98">
        <v>4</v>
      </c>
      <c r="D202" s="98">
        <v>2</v>
      </c>
      <c r="E202" s="100">
        <f t="shared" si="37"/>
        <v>0.5</v>
      </c>
      <c r="F202" s="169"/>
      <c r="G202" s="169"/>
      <c r="H202" s="169"/>
    </row>
    <row r="203" spans="1:8" ht="15">
      <c r="A203" s="209"/>
      <c r="B203" s="84" t="s">
        <v>13</v>
      </c>
      <c r="C203" s="87">
        <f>SUM(C200:C202)</f>
        <v>268</v>
      </c>
      <c r="D203" s="87">
        <f>SUM(D200:D202)</f>
        <v>129</v>
      </c>
      <c r="E203" s="100">
        <f t="shared" si="37"/>
        <v>0.48134328358208955</v>
      </c>
      <c r="F203" s="169"/>
      <c r="G203" s="169"/>
      <c r="H203" s="169"/>
    </row>
    <row r="204" spans="1:8" ht="15.75" customHeight="1">
      <c r="A204" s="209" t="s">
        <v>193</v>
      </c>
      <c r="B204" s="85" t="s">
        <v>30</v>
      </c>
      <c r="C204" s="103">
        <v>0</v>
      </c>
      <c r="D204" s="103">
        <v>0</v>
      </c>
      <c r="E204" s="100">
        <v>0</v>
      </c>
      <c r="F204" s="169">
        <v>0</v>
      </c>
      <c r="G204" s="169">
        <v>0</v>
      </c>
      <c r="H204" s="169"/>
    </row>
    <row r="205" spans="1:8" ht="15.75" customHeight="1">
      <c r="A205" s="209"/>
      <c r="B205" s="85" t="s">
        <v>9</v>
      </c>
      <c r="C205" s="103">
        <v>83</v>
      </c>
      <c r="D205" s="103">
        <v>39</v>
      </c>
      <c r="E205" s="100">
        <f t="shared" ref="E205:E220" si="38">D205/C205</f>
        <v>0.46987951807228917</v>
      </c>
      <c r="F205" s="169"/>
      <c r="G205" s="169"/>
      <c r="H205" s="169"/>
    </row>
    <row r="206" spans="1:8" ht="15">
      <c r="A206" s="209"/>
      <c r="B206" s="84" t="s">
        <v>13</v>
      </c>
      <c r="C206" s="87">
        <f>SUM(C204:C205)</f>
        <v>83</v>
      </c>
      <c r="D206" s="87">
        <f>SUM(D204:D205)</f>
        <v>39</v>
      </c>
      <c r="E206" s="100">
        <f t="shared" si="38"/>
        <v>0.46987951807228917</v>
      </c>
      <c r="F206" s="169"/>
      <c r="G206" s="169"/>
      <c r="H206" s="169"/>
    </row>
    <row r="207" spans="1:8" ht="15.75" customHeight="1">
      <c r="A207" s="183" t="s">
        <v>194</v>
      </c>
      <c r="B207" s="85" t="s">
        <v>30</v>
      </c>
      <c r="C207" s="103">
        <v>0</v>
      </c>
      <c r="D207" s="103">
        <v>0</v>
      </c>
      <c r="E207" s="100">
        <v>0</v>
      </c>
      <c r="F207" s="169">
        <v>0</v>
      </c>
      <c r="G207" s="169">
        <v>0</v>
      </c>
      <c r="H207" s="169"/>
    </row>
    <row r="208" spans="1:8" ht="15.75" customHeight="1">
      <c r="A208" s="183"/>
      <c r="B208" s="85" t="s">
        <v>9</v>
      </c>
      <c r="C208" s="103">
        <v>255</v>
      </c>
      <c r="D208" s="103">
        <v>196</v>
      </c>
      <c r="E208" s="100">
        <f t="shared" si="38"/>
        <v>0.7686274509803922</v>
      </c>
      <c r="F208" s="169"/>
      <c r="G208" s="169"/>
      <c r="H208" s="169"/>
    </row>
    <row r="209" spans="1:8" ht="15.75" customHeight="1">
      <c r="A209" s="183"/>
      <c r="B209" s="85" t="s">
        <v>10</v>
      </c>
      <c r="C209" s="103">
        <v>9</v>
      </c>
      <c r="D209" s="103">
        <v>7</v>
      </c>
      <c r="E209" s="100">
        <f t="shared" si="38"/>
        <v>0.77777777777777779</v>
      </c>
      <c r="F209" s="169"/>
      <c r="G209" s="169"/>
      <c r="H209" s="169"/>
    </row>
    <row r="210" spans="1:8" ht="15.75" customHeight="1">
      <c r="A210" s="183"/>
      <c r="B210" s="85" t="s">
        <v>12</v>
      </c>
      <c r="C210" s="103">
        <v>3</v>
      </c>
      <c r="D210" s="103">
        <v>2</v>
      </c>
      <c r="E210" s="100">
        <f t="shared" si="38"/>
        <v>0.66666666666666663</v>
      </c>
      <c r="F210" s="169"/>
      <c r="G210" s="169"/>
      <c r="H210" s="169"/>
    </row>
    <row r="211" spans="1:8" ht="15">
      <c r="A211" s="183"/>
      <c r="B211" s="84" t="s">
        <v>13</v>
      </c>
      <c r="C211" s="87">
        <f>SUM(C207:C210)</f>
        <v>267</v>
      </c>
      <c r="D211" s="87">
        <f>SUM(D207:D210)</f>
        <v>205</v>
      </c>
      <c r="E211" s="100">
        <f>D211/C211</f>
        <v>0.76779026217228463</v>
      </c>
      <c r="F211" s="169"/>
      <c r="G211" s="169"/>
      <c r="H211" s="169"/>
    </row>
    <row r="212" spans="1:8" ht="15.75" customHeight="1">
      <c r="A212" s="183" t="s">
        <v>195</v>
      </c>
      <c r="B212" s="85" t="s">
        <v>30</v>
      </c>
      <c r="C212" s="103">
        <v>0</v>
      </c>
      <c r="D212" s="103">
        <v>0</v>
      </c>
      <c r="E212" s="100">
        <v>0</v>
      </c>
      <c r="F212" s="169"/>
      <c r="G212" s="169"/>
      <c r="H212" s="169"/>
    </row>
    <row r="213" spans="1:8" ht="15.75" customHeight="1">
      <c r="A213" s="183"/>
      <c r="B213" s="85" t="s">
        <v>9</v>
      </c>
      <c r="C213" s="103">
        <v>238</v>
      </c>
      <c r="D213" s="103">
        <v>104</v>
      </c>
      <c r="E213" s="100">
        <f t="shared" ref="E213" si="39">D213/C213</f>
        <v>0.43697478991596639</v>
      </c>
      <c r="F213" s="169"/>
      <c r="G213" s="169"/>
      <c r="H213" s="169"/>
    </row>
    <row r="214" spans="1:8" ht="15">
      <c r="A214" s="183"/>
      <c r="B214" s="84" t="s">
        <v>13</v>
      </c>
      <c r="C214" s="87">
        <f>SUM(C212:C213)</f>
        <v>238</v>
      </c>
      <c r="D214" s="87">
        <f>SUM(D212:D213)</f>
        <v>104</v>
      </c>
      <c r="E214" s="100">
        <f t="shared" si="38"/>
        <v>0.43697478991596639</v>
      </c>
      <c r="F214" s="169"/>
      <c r="G214" s="169"/>
      <c r="H214" s="169"/>
    </row>
    <row r="215" spans="1:8" ht="15.75" customHeight="1">
      <c r="A215" s="183" t="s">
        <v>196</v>
      </c>
      <c r="B215" s="85" t="s">
        <v>30</v>
      </c>
      <c r="C215" s="103">
        <v>0</v>
      </c>
      <c r="D215" s="103">
        <v>0</v>
      </c>
      <c r="E215" s="100">
        <v>0</v>
      </c>
      <c r="F215" s="169">
        <v>0</v>
      </c>
      <c r="G215" s="169">
        <v>0</v>
      </c>
      <c r="H215" s="169"/>
    </row>
    <row r="216" spans="1:8" ht="15.75" customHeight="1">
      <c r="A216" s="183"/>
      <c r="B216" s="85" t="s">
        <v>9</v>
      </c>
      <c r="C216" s="103">
        <v>253</v>
      </c>
      <c r="D216" s="103">
        <v>167</v>
      </c>
      <c r="E216" s="100">
        <f t="shared" si="38"/>
        <v>0.66007905138339917</v>
      </c>
      <c r="F216" s="169"/>
      <c r="G216" s="169"/>
      <c r="H216" s="169"/>
    </row>
    <row r="217" spans="1:8" ht="15">
      <c r="A217" s="183"/>
      <c r="B217" s="84" t="s">
        <v>13</v>
      </c>
      <c r="C217" s="87">
        <f>SUM(C215:C216)</f>
        <v>253</v>
      </c>
      <c r="D217" s="87">
        <f>SUM(D215:D216)</f>
        <v>167</v>
      </c>
      <c r="E217" s="100">
        <f t="shared" si="38"/>
        <v>0.66007905138339917</v>
      </c>
      <c r="F217" s="169"/>
      <c r="G217" s="169"/>
      <c r="H217" s="169"/>
    </row>
    <row r="218" spans="1:8" ht="15.75" customHeight="1">
      <c r="A218" s="183" t="s">
        <v>87</v>
      </c>
      <c r="B218" s="85" t="s">
        <v>30</v>
      </c>
      <c r="C218" s="103">
        <v>0</v>
      </c>
      <c r="D218" s="103">
        <v>0</v>
      </c>
      <c r="E218" s="100">
        <v>0</v>
      </c>
      <c r="F218" s="169">
        <v>0</v>
      </c>
      <c r="G218" s="169">
        <v>0</v>
      </c>
      <c r="H218" s="169"/>
    </row>
    <row r="219" spans="1:8" ht="15.75" customHeight="1">
      <c r="A219" s="183"/>
      <c r="B219" s="85" t="s">
        <v>9</v>
      </c>
      <c r="C219" s="103">
        <v>262</v>
      </c>
      <c r="D219" s="103">
        <v>183</v>
      </c>
      <c r="E219" s="100">
        <f t="shared" si="38"/>
        <v>0.69847328244274809</v>
      </c>
      <c r="F219" s="169"/>
      <c r="G219" s="169"/>
      <c r="H219" s="169"/>
    </row>
    <row r="220" spans="1:8" ht="15.75" customHeight="1">
      <c r="A220" s="183"/>
      <c r="B220" s="85" t="s">
        <v>10</v>
      </c>
      <c r="C220" s="103">
        <v>5</v>
      </c>
      <c r="D220" s="103">
        <v>3</v>
      </c>
      <c r="E220" s="100">
        <f t="shared" si="38"/>
        <v>0.6</v>
      </c>
      <c r="F220" s="169"/>
      <c r="G220" s="169"/>
      <c r="H220" s="169"/>
    </row>
    <row r="221" spans="1:8" ht="15.75" customHeight="1">
      <c r="A221" s="183"/>
      <c r="B221" s="85" t="s">
        <v>12</v>
      </c>
      <c r="C221" s="98">
        <v>7</v>
      </c>
      <c r="D221" s="98">
        <v>4</v>
      </c>
      <c r="E221" s="100">
        <v>0.56999999999999995</v>
      </c>
      <c r="F221" s="169"/>
      <c r="G221" s="169"/>
      <c r="H221" s="169"/>
    </row>
    <row r="222" spans="1:8" ht="15">
      <c r="A222" s="183"/>
      <c r="B222" s="84" t="s">
        <v>13</v>
      </c>
      <c r="C222" s="87">
        <f>SUM(C218:C221)</f>
        <v>274</v>
      </c>
      <c r="D222" s="87">
        <f>SUM(D218:D221)</f>
        <v>190</v>
      </c>
      <c r="E222" s="100">
        <f>D222/C222</f>
        <v>0.69343065693430661</v>
      </c>
      <c r="F222" s="169"/>
      <c r="G222" s="169"/>
      <c r="H222" s="169"/>
    </row>
    <row r="224" spans="1:8" ht="20.25">
      <c r="A224" s="208" t="s">
        <v>89</v>
      </c>
      <c r="B224" s="208"/>
      <c r="C224" s="208"/>
      <c r="D224" s="208"/>
      <c r="E224" s="208"/>
      <c r="F224" s="208"/>
      <c r="G224" s="208"/>
      <c r="H224" s="208"/>
    </row>
    <row r="225" spans="1:8" ht="15.75" customHeight="1">
      <c r="A225" s="201" t="s">
        <v>0</v>
      </c>
      <c r="B225" s="179" t="s">
        <v>328</v>
      </c>
      <c r="C225" s="182" t="s">
        <v>109</v>
      </c>
      <c r="D225" s="182"/>
      <c r="E225" s="182"/>
      <c r="F225" s="168" t="s">
        <v>333</v>
      </c>
      <c r="G225" s="168" t="s">
        <v>334</v>
      </c>
    </row>
    <row r="226" spans="1:8" ht="15.75" customHeight="1">
      <c r="A226" s="201"/>
      <c r="B226" s="180"/>
      <c r="C226" s="182"/>
      <c r="D226" s="182"/>
      <c r="E226" s="182"/>
      <c r="F226" s="168"/>
      <c r="G226" s="168"/>
    </row>
    <row r="227" spans="1:8" ht="134.25" customHeight="1">
      <c r="A227" s="201"/>
      <c r="B227" s="181"/>
      <c r="C227" s="121" t="s">
        <v>329</v>
      </c>
      <c r="D227" s="121" t="s">
        <v>330</v>
      </c>
      <c r="E227" s="122" t="s">
        <v>331</v>
      </c>
      <c r="F227" s="168"/>
      <c r="G227" s="168"/>
      <c r="H227" s="123"/>
    </row>
    <row r="228" spans="1:8" ht="15.75" customHeight="1">
      <c r="A228" s="183" t="s">
        <v>197</v>
      </c>
      <c r="B228" s="85" t="s">
        <v>30</v>
      </c>
      <c r="C228" s="98">
        <v>0</v>
      </c>
      <c r="D228" s="98">
        <v>0</v>
      </c>
      <c r="E228" s="100">
        <v>0</v>
      </c>
      <c r="F228" s="169">
        <v>2</v>
      </c>
      <c r="G228" s="169" t="s">
        <v>126</v>
      </c>
      <c r="H228" s="169"/>
    </row>
    <row r="229" spans="1:8" ht="15.75" customHeight="1">
      <c r="A229" s="183"/>
      <c r="B229" s="85" t="s">
        <v>9</v>
      </c>
      <c r="C229" s="98">
        <v>149</v>
      </c>
      <c r="D229" s="106">
        <v>49</v>
      </c>
      <c r="E229" s="100">
        <f>D229/C229</f>
        <v>0.32885906040268459</v>
      </c>
      <c r="F229" s="169"/>
      <c r="G229" s="169"/>
      <c r="H229" s="169"/>
    </row>
    <row r="230" spans="1:8" ht="15.75" customHeight="1">
      <c r="A230" s="183"/>
      <c r="B230" s="85" t="s">
        <v>10</v>
      </c>
      <c r="C230" s="98">
        <v>32</v>
      </c>
      <c r="D230" s="98">
        <v>8</v>
      </c>
      <c r="E230" s="100">
        <f>D230/C230</f>
        <v>0.25</v>
      </c>
      <c r="F230" s="169"/>
      <c r="G230" s="169"/>
      <c r="H230" s="169"/>
    </row>
    <row r="231" spans="1:8" ht="15.75" customHeight="1">
      <c r="A231" s="183"/>
      <c r="B231" s="85" t="s">
        <v>12</v>
      </c>
      <c r="C231" s="98">
        <v>9</v>
      </c>
      <c r="D231" s="98">
        <v>5</v>
      </c>
      <c r="E231" s="100">
        <f>D231/C231</f>
        <v>0.55555555555555558</v>
      </c>
      <c r="F231" s="169"/>
      <c r="G231" s="169"/>
      <c r="H231" s="169"/>
    </row>
    <row r="232" spans="1:8" ht="15">
      <c r="A232" s="183"/>
      <c r="B232" s="84" t="s">
        <v>13</v>
      </c>
      <c r="C232" s="102">
        <f>SUM(C228:C231)</f>
        <v>190</v>
      </c>
      <c r="D232" s="87">
        <f>SUM(D228:D231)</f>
        <v>62</v>
      </c>
      <c r="E232" s="100">
        <f t="shared" ref="E232:E273" si="40">D232/C232</f>
        <v>0.32631578947368423</v>
      </c>
      <c r="F232" s="169"/>
      <c r="G232" s="169"/>
      <c r="H232" s="169"/>
    </row>
    <row r="233" spans="1:8" ht="15.75" customHeight="1">
      <c r="A233" s="183" t="s">
        <v>198</v>
      </c>
      <c r="B233" s="85" t="s">
        <v>9</v>
      </c>
      <c r="C233" s="98">
        <v>68</v>
      </c>
      <c r="D233" s="98">
        <v>8</v>
      </c>
      <c r="E233" s="100">
        <f t="shared" si="40"/>
        <v>0.11764705882352941</v>
      </c>
      <c r="F233" s="169">
        <v>1</v>
      </c>
      <c r="G233" s="169" t="s">
        <v>125</v>
      </c>
      <c r="H233" s="169"/>
    </row>
    <row r="234" spans="1:8" ht="30.75" customHeight="1">
      <c r="A234" s="183"/>
      <c r="B234" s="84" t="s">
        <v>13</v>
      </c>
      <c r="C234" s="87">
        <f>SUM(C233:C233)</f>
        <v>68</v>
      </c>
      <c r="D234" s="87">
        <f>SUM(D233:D233)</f>
        <v>8</v>
      </c>
      <c r="E234" s="100">
        <f t="shared" si="40"/>
        <v>0.11764705882352941</v>
      </c>
      <c r="F234" s="169"/>
      <c r="G234" s="169"/>
      <c r="H234" s="169"/>
    </row>
    <row r="235" spans="1:8" ht="15.75" customHeight="1">
      <c r="A235" s="183" t="s">
        <v>199</v>
      </c>
      <c r="B235" s="85" t="s">
        <v>9</v>
      </c>
      <c r="C235" s="103">
        <v>52</v>
      </c>
      <c r="D235" s="103">
        <v>6</v>
      </c>
      <c r="E235" s="100">
        <f t="shared" si="40"/>
        <v>0.11538461538461539</v>
      </c>
      <c r="F235" s="169">
        <v>0</v>
      </c>
      <c r="G235" s="169">
        <v>0</v>
      </c>
      <c r="H235" s="169"/>
    </row>
    <row r="236" spans="1:8" ht="15.75" customHeight="1">
      <c r="A236" s="183"/>
      <c r="B236" s="85" t="s">
        <v>10</v>
      </c>
      <c r="C236" s="103">
        <v>6</v>
      </c>
      <c r="D236" s="103">
        <v>0</v>
      </c>
      <c r="E236" s="100">
        <f t="shared" si="40"/>
        <v>0</v>
      </c>
      <c r="F236" s="169"/>
      <c r="G236" s="169"/>
      <c r="H236" s="169"/>
    </row>
    <row r="237" spans="1:8" ht="15">
      <c r="A237" s="183"/>
      <c r="B237" s="84" t="s">
        <v>13</v>
      </c>
      <c r="C237" s="87">
        <f>SUM(C235:C236)</f>
        <v>58</v>
      </c>
      <c r="D237" s="87">
        <f>SUM(D235:D236)</f>
        <v>6</v>
      </c>
      <c r="E237" s="100">
        <f t="shared" si="40"/>
        <v>0.10344827586206896</v>
      </c>
      <c r="F237" s="169"/>
      <c r="G237" s="169"/>
      <c r="H237" s="169"/>
    </row>
    <row r="238" spans="1:8" ht="15.75" customHeight="1">
      <c r="A238" s="183" t="s">
        <v>200</v>
      </c>
      <c r="B238" s="85" t="s">
        <v>9</v>
      </c>
      <c r="C238" s="103">
        <v>0</v>
      </c>
      <c r="D238" s="103">
        <v>0</v>
      </c>
      <c r="E238" s="100">
        <v>0</v>
      </c>
      <c r="F238" s="169">
        <v>0</v>
      </c>
      <c r="G238" s="169">
        <v>0</v>
      </c>
      <c r="H238" s="169"/>
    </row>
    <row r="239" spans="1:8" ht="15.75" customHeight="1">
      <c r="A239" s="183"/>
      <c r="B239" s="85" t="s">
        <v>10</v>
      </c>
      <c r="C239" s="103">
        <v>20</v>
      </c>
      <c r="D239" s="103">
        <v>3</v>
      </c>
      <c r="E239" s="100">
        <f t="shared" si="40"/>
        <v>0.15</v>
      </c>
      <c r="F239" s="169"/>
      <c r="G239" s="169"/>
      <c r="H239" s="169"/>
    </row>
    <row r="240" spans="1:8" ht="15">
      <c r="A240" s="183"/>
      <c r="B240" s="84" t="s">
        <v>13</v>
      </c>
      <c r="C240" s="87">
        <f>SUM(C238:C239)</f>
        <v>20</v>
      </c>
      <c r="D240" s="87">
        <f>SUM(D238:D239)</f>
        <v>3</v>
      </c>
      <c r="E240" s="100">
        <f t="shared" si="40"/>
        <v>0.15</v>
      </c>
      <c r="F240" s="169"/>
      <c r="G240" s="169"/>
      <c r="H240" s="169"/>
    </row>
    <row r="241" spans="1:8" ht="15.75" customHeight="1">
      <c r="A241" s="183" t="s">
        <v>201</v>
      </c>
      <c r="B241" s="85" t="s">
        <v>9</v>
      </c>
      <c r="C241" s="98">
        <v>27</v>
      </c>
      <c r="D241" s="98">
        <v>3</v>
      </c>
      <c r="E241" s="100">
        <f t="shared" si="40"/>
        <v>0.1111111111111111</v>
      </c>
      <c r="F241" s="169">
        <v>0</v>
      </c>
      <c r="G241" s="169">
        <v>0</v>
      </c>
      <c r="H241" s="169"/>
    </row>
    <row r="242" spans="1:8" ht="15">
      <c r="A242" s="183"/>
      <c r="B242" s="84" t="s">
        <v>13</v>
      </c>
      <c r="C242" s="87">
        <f>SUM(C241:C241)</f>
        <v>27</v>
      </c>
      <c r="D242" s="87">
        <f>SUM(D241:D241)</f>
        <v>3</v>
      </c>
      <c r="E242" s="100">
        <f t="shared" si="40"/>
        <v>0.1111111111111111</v>
      </c>
      <c r="F242" s="169"/>
      <c r="G242" s="169"/>
      <c r="H242" s="169"/>
    </row>
    <row r="243" spans="1:8" ht="15.75" customHeight="1">
      <c r="A243" s="183" t="s">
        <v>202</v>
      </c>
      <c r="B243" s="85" t="s">
        <v>30</v>
      </c>
      <c r="C243" s="103">
        <v>1</v>
      </c>
      <c r="D243" s="103">
        <v>1</v>
      </c>
      <c r="E243" s="100">
        <f t="shared" si="40"/>
        <v>1</v>
      </c>
      <c r="F243" s="169">
        <v>1</v>
      </c>
      <c r="G243" s="169" t="s">
        <v>113</v>
      </c>
      <c r="H243" s="169"/>
    </row>
    <row r="244" spans="1:8" ht="15.75" customHeight="1">
      <c r="A244" s="183"/>
      <c r="B244" s="85" t="s">
        <v>9</v>
      </c>
      <c r="C244" s="103">
        <v>103</v>
      </c>
      <c r="D244" s="103">
        <v>25</v>
      </c>
      <c r="E244" s="100">
        <f t="shared" si="40"/>
        <v>0.24271844660194175</v>
      </c>
      <c r="F244" s="169"/>
      <c r="G244" s="169"/>
      <c r="H244" s="169"/>
    </row>
    <row r="245" spans="1:8" ht="15.75" customHeight="1">
      <c r="A245" s="183"/>
      <c r="B245" s="85" t="s">
        <v>10</v>
      </c>
      <c r="C245" s="103">
        <v>5</v>
      </c>
      <c r="D245" s="103">
        <v>3</v>
      </c>
      <c r="E245" s="100">
        <f t="shared" si="40"/>
        <v>0.6</v>
      </c>
      <c r="F245" s="169"/>
      <c r="G245" s="169"/>
      <c r="H245" s="169"/>
    </row>
    <row r="246" spans="1:8" ht="15">
      <c r="A246" s="183"/>
      <c r="B246" s="84" t="s">
        <v>13</v>
      </c>
      <c r="C246" s="87">
        <f>SUM(C243:C245)</f>
        <v>109</v>
      </c>
      <c r="D246" s="87">
        <f>SUM(D243:D245)</f>
        <v>29</v>
      </c>
      <c r="E246" s="100">
        <f t="shared" si="40"/>
        <v>0.26605504587155965</v>
      </c>
      <c r="F246" s="169"/>
      <c r="G246" s="169"/>
      <c r="H246" s="169"/>
    </row>
    <row r="247" spans="1:8" ht="15.75" customHeight="1">
      <c r="A247" s="183" t="s">
        <v>203</v>
      </c>
      <c r="B247" s="85" t="s">
        <v>30</v>
      </c>
      <c r="C247" s="98">
        <v>0</v>
      </c>
      <c r="D247" s="98">
        <v>0</v>
      </c>
      <c r="E247" s="100">
        <v>0</v>
      </c>
      <c r="F247" s="169">
        <v>0</v>
      </c>
      <c r="G247" s="169">
        <v>0</v>
      </c>
      <c r="H247" s="169"/>
    </row>
    <row r="248" spans="1:8" ht="15.75" customHeight="1">
      <c r="A248" s="183"/>
      <c r="B248" s="85" t="s">
        <v>9</v>
      </c>
      <c r="C248" s="98">
        <v>60</v>
      </c>
      <c r="D248" s="98">
        <v>11</v>
      </c>
      <c r="E248" s="100">
        <f t="shared" si="40"/>
        <v>0.18333333333333332</v>
      </c>
      <c r="F248" s="169"/>
      <c r="G248" s="169"/>
      <c r="H248" s="169"/>
    </row>
    <row r="249" spans="1:8" ht="15">
      <c r="A249" s="183"/>
      <c r="B249" s="84" t="s">
        <v>13</v>
      </c>
      <c r="C249" s="87">
        <f>SUM(C247:C248)</f>
        <v>60</v>
      </c>
      <c r="D249" s="87">
        <f>SUM(D247:D248)</f>
        <v>11</v>
      </c>
      <c r="E249" s="100">
        <f t="shared" si="40"/>
        <v>0.18333333333333332</v>
      </c>
      <c r="F249" s="169"/>
      <c r="G249" s="169"/>
      <c r="H249" s="169"/>
    </row>
    <row r="250" spans="1:8" ht="15.75" customHeight="1">
      <c r="A250" s="183" t="s">
        <v>204</v>
      </c>
      <c r="B250" s="85" t="s">
        <v>30</v>
      </c>
      <c r="C250" s="103">
        <v>19</v>
      </c>
      <c r="D250" s="103">
        <v>14</v>
      </c>
      <c r="E250" s="100">
        <f t="shared" si="40"/>
        <v>0.73684210526315785</v>
      </c>
      <c r="F250" s="169">
        <v>0</v>
      </c>
      <c r="G250" s="169">
        <v>0</v>
      </c>
      <c r="H250" s="169"/>
    </row>
    <row r="251" spans="1:8" ht="15.75" customHeight="1">
      <c r="A251" s="183"/>
      <c r="B251" s="85" t="s">
        <v>9</v>
      </c>
      <c r="C251" s="103">
        <v>300</v>
      </c>
      <c r="D251" s="103">
        <v>82</v>
      </c>
      <c r="E251" s="100">
        <f t="shared" si="40"/>
        <v>0.27333333333333332</v>
      </c>
      <c r="F251" s="169"/>
      <c r="G251" s="169"/>
      <c r="H251" s="169"/>
    </row>
    <row r="252" spans="1:8" ht="15">
      <c r="A252" s="183"/>
      <c r="B252" s="84" t="s">
        <v>13</v>
      </c>
      <c r="C252" s="87">
        <f>SUM(C250:C251)</f>
        <v>319</v>
      </c>
      <c r="D252" s="87">
        <f>SUM(D250:D251)</f>
        <v>96</v>
      </c>
      <c r="E252" s="100">
        <f t="shared" si="40"/>
        <v>0.30094043887147337</v>
      </c>
      <c r="F252" s="169"/>
      <c r="G252" s="169"/>
      <c r="H252" s="169"/>
    </row>
    <row r="253" spans="1:8" ht="15.75" customHeight="1">
      <c r="A253" s="183" t="s">
        <v>205</v>
      </c>
      <c r="B253" s="85" t="s">
        <v>9</v>
      </c>
      <c r="C253" s="98">
        <v>219</v>
      </c>
      <c r="D253" s="98">
        <v>59</v>
      </c>
      <c r="E253" s="100">
        <f t="shared" si="40"/>
        <v>0.26940639269406391</v>
      </c>
      <c r="F253" s="169">
        <v>0</v>
      </c>
      <c r="G253" s="169">
        <v>0</v>
      </c>
      <c r="H253" s="169"/>
    </row>
    <row r="254" spans="1:8" ht="15">
      <c r="A254" s="183"/>
      <c r="B254" s="84" t="s">
        <v>13</v>
      </c>
      <c r="C254" s="87">
        <f>SUM(C253:C253)</f>
        <v>219</v>
      </c>
      <c r="D254" s="87">
        <f>SUM(D253:D253)</f>
        <v>59</v>
      </c>
      <c r="E254" s="100">
        <f t="shared" si="40"/>
        <v>0.26940639269406391</v>
      </c>
      <c r="F254" s="169"/>
      <c r="G254" s="169"/>
      <c r="H254" s="169"/>
    </row>
    <row r="255" spans="1:8" ht="15.75" customHeight="1">
      <c r="A255" s="203" t="s">
        <v>206</v>
      </c>
      <c r="B255" s="85" t="s">
        <v>9</v>
      </c>
      <c r="C255" s="103">
        <v>75</v>
      </c>
      <c r="D255" s="103">
        <v>14</v>
      </c>
      <c r="E255" s="100">
        <f t="shared" si="40"/>
        <v>0.18666666666666668</v>
      </c>
      <c r="F255" s="169">
        <v>0</v>
      </c>
      <c r="G255" s="169">
        <v>0</v>
      </c>
      <c r="H255" s="169"/>
    </row>
    <row r="256" spans="1:8" ht="15.75" customHeight="1">
      <c r="A256" s="203"/>
      <c r="B256" s="85" t="s">
        <v>10</v>
      </c>
      <c r="C256" s="103">
        <v>17</v>
      </c>
      <c r="D256" s="103">
        <v>3</v>
      </c>
      <c r="E256" s="100">
        <f t="shared" si="40"/>
        <v>0.17647058823529413</v>
      </c>
      <c r="F256" s="169"/>
      <c r="G256" s="169"/>
      <c r="H256" s="169"/>
    </row>
    <row r="257" spans="1:8" ht="15.75" customHeight="1">
      <c r="A257" s="203"/>
      <c r="B257" s="85" t="s">
        <v>12</v>
      </c>
      <c r="C257" s="103">
        <v>34</v>
      </c>
      <c r="D257" s="103">
        <v>18</v>
      </c>
      <c r="E257" s="100">
        <f t="shared" si="40"/>
        <v>0.52941176470588236</v>
      </c>
      <c r="F257" s="169"/>
      <c r="G257" s="169"/>
      <c r="H257" s="169"/>
    </row>
    <row r="258" spans="1:8" ht="15">
      <c r="A258" s="203"/>
      <c r="B258" s="84" t="s">
        <v>13</v>
      </c>
      <c r="C258" s="87">
        <f>SUM(C255:C257)</f>
        <v>126</v>
      </c>
      <c r="D258" s="87">
        <f>SUM(D255:D257)</f>
        <v>35</v>
      </c>
      <c r="E258" s="100">
        <f t="shared" si="40"/>
        <v>0.27777777777777779</v>
      </c>
      <c r="F258" s="169"/>
      <c r="G258" s="169"/>
      <c r="H258" s="169"/>
    </row>
    <row r="259" spans="1:8" ht="15.75" customHeight="1">
      <c r="A259" s="203" t="s">
        <v>207</v>
      </c>
      <c r="B259" s="85" t="s">
        <v>30</v>
      </c>
      <c r="C259" s="98">
        <v>0</v>
      </c>
      <c r="D259" s="98">
        <v>0</v>
      </c>
      <c r="E259" s="100">
        <v>0</v>
      </c>
      <c r="F259" s="169">
        <v>1</v>
      </c>
      <c r="G259" s="169" t="s">
        <v>112</v>
      </c>
      <c r="H259" s="169"/>
    </row>
    <row r="260" spans="1:8" ht="15.75" customHeight="1">
      <c r="A260" s="203"/>
      <c r="B260" s="85" t="s">
        <v>9</v>
      </c>
      <c r="C260" s="98">
        <v>103</v>
      </c>
      <c r="D260" s="98">
        <v>10</v>
      </c>
      <c r="E260" s="100">
        <f t="shared" si="40"/>
        <v>9.7087378640776698E-2</v>
      </c>
      <c r="F260" s="169"/>
      <c r="G260" s="169"/>
      <c r="H260" s="169"/>
    </row>
    <row r="261" spans="1:8" ht="15.75" customHeight="1">
      <c r="A261" s="203"/>
      <c r="B261" s="85" t="s">
        <v>10</v>
      </c>
      <c r="C261" s="98">
        <v>6</v>
      </c>
      <c r="D261" s="98">
        <v>1</v>
      </c>
      <c r="E261" s="100">
        <f t="shared" si="40"/>
        <v>0.16666666666666666</v>
      </c>
      <c r="F261" s="169"/>
      <c r="G261" s="169"/>
      <c r="H261" s="169"/>
    </row>
    <row r="262" spans="1:8" ht="15.75" customHeight="1">
      <c r="A262" s="203"/>
      <c r="B262" s="85" t="s">
        <v>12</v>
      </c>
      <c r="C262" s="98">
        <v>11</v>
      </c>
      <c r="D262" s="98">
        <v>2</v>
      </c>
      <c r="E262" s="100">
        <f t="shared" si="40"/>
        <v>0.18181818181818182</v>
      </c>
      <c r="F262" s="169"/>
      <c r="G262" s="169"/>
      <c r="H262" s="169"/>
    </row>
    <row r="263" spans="1:8" ht="15">
      <c r="A263" s="203"/>
      <c r="B263" s="84" t="s">
        <v>13</v>
      </c>
      <c r="C263" s="87">
        <f>SUM(C259:C262)</f>
        <v>120</v>
      </c>
      <c r="D263" s="87">
        <f>SUM(D259:D262)</f>
        <v>13</v>
      </c>
      <c r="E263" s="100">
        <f t="shared" si="40"/>
        <v>0.10833333333333334</v>
      </c>
      <c r="F263" s="169"/>
      <c r="G263" s="169"/>
      <c r="H263" s="169"/>
    </row>
    <row r="264" spans="1:8" ht="15.75" customHeight="1">
      <c r="A264" s="183" t="s">
        <v>208</v>
      </c>
      <c r="B264" s="85" t="s">
        <v>9</v>
      </c>
      <c r="C264" s="103">
        <v>111</v>
      </c>
      <c r="D264" s="103">
        <v>23</v>
      </c>
      <c r="E264" s="100">
        <f>D264/C264</f>
        <v>0.2072072072072072</v>
      </c>
      <c r="F264" s="169">
        <v>0</v>
      </c>
      <c r="G264" s="169">
        <v>0</v>
      </c>
      <c r="H264" s="169"/>
    </row>
    <row r="265" spans="1:8" ht="15.75" customHeight="1">
      <c r="A265" s="183"/>
      <c r="B265" s="85" t="s">
        <v>10</v>
      </c>
      <c r="C265" s="103">
        <v>24</v>
      </c>
      <c r="D265" s="103">
        <v>12</v>
      </c>
      <c r="E265" s="100">
        <f>D265/C265</f>
        <v>0.5</v>
      </c>
      <c r="F265" s="169"/>
      <c r="G265" s="169"/>
      <c r="H265" s="169"/>
    </row>
    <row r="266" spans="1:8" ht="15.75" customHeight="1">
      <c r="A266" s="183"/>
      <c r="B266" s="85" t="s">
        <v>32</v>
      </c>
      <c r="C266" s="103">
        <v>6</v>
      </c>
      <c r="D266" s="103">
        <v>4</v>
      </c>
      <c r="E266" s="100">
        <f>D266/C266</f>
        <v>0.66666666666666663</v>
      </c>
      <c r="F266" s="169"/>
      <c r="G266" s="169"/>
      <c r="H266" s="169"/>
    </row>
    <row r="267" spans="1:8" ht="15.75" customHeight="1">
      <c r="A267" s="183"/>
      <c r="B267" s="85" t="s">
        <v>12</v>
      </c>
      <c r="C267" s="103">
        <v>23</v>
      </c>
      <c r="D267" s="103">
        <v>13</v>
      </c>
      <c r="E267" s="100">
        <f>D267/C267</f>
        <v>0.56521739130434778</v>
      </c>
      <c r="F267" s="169"/>
      <c r="G267" s="169"/>
      <c r="H267" s="169"/>
    </row>
    <row r="268" spans="1:8" ht="15">
      <c r="A268" s="183"/>
      <c r="B268" s="84" t="s">
        <v>13</v>
      </c>
      <c r="C268" s="87">
        <f>SUM(C264:C267)</f>
        <v>164</v>
      </c>
      <c r="D268" s="87">
        <f>SUM(D264:D267)</f>
        <v>52</v>
      </c>
      <c r="E268" s="100">
        <f t="shared" si="40"/>
        <v>0.31707317073170732</v>
      </c>
      <c r="F268" s="169"/>
      <c r="G268" s="169"/>
      <c r="H268" s="169"/>
    </row>
    <row r="269" spans="1:8" ht="15.75" customHeight="1">
      <c r="A269" s="183" t="s">
        <v>209</v>
      </c>
      <c r="B269" s="85" t="s">
        <v>30</v>
      </c>
      <c r="C269" s="103">
        <v>0</v>
      </c>
      <c r="D269" s="103">
        <v>0</v>
      </c>
      <c r="E269" s="100">
        <v>0</v>
      </c>
      <c r="F269" s="169">
        <v>0</v>
      </c>
      <c r="G269" s="169">
        <v>0</v>
      </c>
      <c r="H269" s="169"/>
    </row>
    <row r="270" spans="1:8" ht="15.75" customHeight="1">
      <c r="A270" s="183"/>
      <c r="B270" s="85" t="s">
        <v>9</v>
      </c>
      <c r="C270" s="103">
        <v>121</v>
      </c>
      <c r="D270" s="103">
        <v>20</v>
      </c>
      <c r="E270" s="100">
        <f t="shared" si="40"/>
        <v>0.16528925619834711</v>
      </c>
      <c r="F270" s="169"/>
      <c r="G270" s="169"/>
      <c r="H270" s="169"/>
    </row>
    <row r="271" spans="1:8" ht="15">
      <c r="A271" s="183"/>
      <c r="B271" s="84" t="s">
        <v>13</v>
      </c>
      <c r="C271" s="87">
        <f>SUM(C269:C270)</f>
        <v>121</v>
      </c>
      <c r="D271" s="87">
        <f>SUM(D269:D270)</f>
        <v>20</v>
      </c>
      <c r="E271" s="100">
        <f t="shared" si="40"/>
        <v>0.16528925619834711</v>
      </c>
      <c r="F271" s="169"/>
      <c r="G271" s="169"/>
      <c r="H271" s="169"/>
    </row>
    <row r="272" spans="1:8" ht="15.75" customHeight="1">
      <c r="A272" s="192" t="s">
        <v>210</v>
      </c>
      <c r="B272" s="85" t="s">
        <v>30</v>
      </c>
      <c r="C272" s="103">
        <v>0</v>
      </c>
      <c r="D272" s="103">
        <v>0</v>
      </c>
      <c r="E272" s="100">
        <v>0</v>
      </c>
      <c r="F272" s="169">
        <v>0</v>
      </c>
      <c r="G272" s="169">
        <v>0</v>
      </c>
      <c r="H272" s="169"/>
    </row>
    <row r="273" spans="1:8" ht="15.75" customHeight="1">
      <c r="A273" s="193"/>
      <c r="B273" s="85" t="s">
        <v>9</v>
      </c>
      <c r="C273" s="103">
        <v>83</v>
      </c>
      <c r="D273" s="103">
        <v>10</v>
      </c>
      <c r="E273" s="100">
        <f t="shared" si="40"/>
        <v>0.12048192771084337</v>
      </c>
      <c r="F273" s="169"/>
      <c r="G273" s="169"/>
      <c r="H273" s="169"/>
    </row>
    <row r="274" spans="1:8" ht="15">
      <c r="A274" s="194"/>
      <c r="B274" s="84" t="s">
        <v>13</v>
      </c>
      <c r="C274" s="87">
        <f>SUM(C272:C273)</f>
        <v>83</v>
      </c>
      <c r="D274" s="87">
        <f>SUM(D272:D273)</f>
        <v>10</v>
      </c>
      <c r="E274" s="100">
        <f>D274/C274</f>
        <v>0.12048192771084337</v>
      </c>
      <c r="F274" s="169"/>
      <c r="G274" s="169"/>
      <c r="H274" s="169"/>
    </row>
    <row r="276" spans="1:8" ht="20.25">
      <c r="A276" s="200" t="s">
        <v>90</v>
      </c>
      <c r="B276" s="200"/>
      <c r="C276" s="200"/>
      <c r="D276" s="200"/>
      <c r="E276" s="200"/>
      <c r="F276" s="200"/>
      <c r="G276" s="200"/>
      <c r="H276" s="200"/>
    </row>
    <row r="277" spans="1:8" ht="15.75" customHeight="1">
      <c r="A277" s="219" t="s">
        <v>0</v>
      </c>
      <c r="B277" s="179" t="s">
        <v>328</v>
      </c>
      <c r="C277" s="182" t="s">
        <v>109</v>
      </c>
      <c r="D277" s="182"/>
      <c r="E277" s="182"/>
      <c r="F277" s="168" t="s">
        <v>333</v>
      </c>
      <c r="G277" s="168" t="s">
        <v>334</v>
      </c>
    </row>
    <row r="278" spans="1:8" ht="15.75" customHeight="1">
      <c r="A278" s="219"/>
      <c r="B278" s="180"/>
      <c r="C278" s="182"/>
      <c r="D278" s="182"/>
      <c r="E278" s="182"/>
      <c r="F278" s="168"/>
      <c r="G278" s="168"/>
    </row>
    <row r="279" spans="1:8" ht="153" customHeight="1">
      <c r="A279" s="219"/>
      <c r="B279" s="181"/>
      <c r="C279" s="121" t="s">
        <v>329</v>
      </c>
      <c r="D279" s="121" t="s">
        <v>330</v>
      </c>
      <c r="E279" s="122" t="s">
        <v>331</v>
      </c>
      <c r="F279" s="168"/>
      <c r="G279" s="168"/>
      <c r="H279" s="123"/>
    </row>
    <row r="280" spans="1:8" ht="15.75" customHeight="1">
      <c r="A280" s="183" t="s">
        <v>211</v>
      </c>
      <c r="B280" s="85" t="s">
        <v>30</v>
      </c>
      <c r="C280" s="98">
        <v>0</v>
      </c>
      <c r="D280" s="98">
        <v>0</v>
      </c>
      <c r="E280" s="100">
        <v>0</v>
      </c>
      <c r="F280" s="169">
        <v>1</v>
      </c>
      <c r="G280" s="169" t="s">
        <v>125</v>
      </c>
      <c r="H280" s="169"/>
    </row>
    <row r="281" spans="1:8" ht="15.75" customHeight="1">
      <c r="A281" s="183"/>
      <c r="B281" s="85" t="s">
        <v>9</v>
      </c>
      <c r="C281" s="98">
        <v>55</v>
      </c>
      <c r="D281" s="106">
        <v>22</v>
      </c>
      <c r="E281" s="100">
        <f t="shared" ref="E281:E303" si="41">D281/C281</f>
        <v>0.4</v>
      </c>
      <c r="F281" s="169"/>
      <c r="G281" s="169"/>
      <c r="H281" s="169"/>
    </row>
    <row r="282" spans="1:8" ht="15.75" customHeight="1">
      <c r="A282" s="183"/>
      <c r="B282" s="84" t="s">
        <v>13</v>
      </c>
      <c r="C282" s="102">
        <f>SUM(C280:C281)</f>
        <v>55</v>
      </c>
      <c r="D282" s="87">
        <f>SUM(D280:D281)</f>
        <v>22</v>
      </c>
      <c r="E282" s="100">
        <f t="shared" si="41"/>
        <v>0.4</v>
      </c>
      <c r="F282" s="169"/>
      <c r="G282" s="169"/>
      <c r="H282" s="169"/>
    </row>
    <row r="283" spans="1:8" ht="15.75" customHeight="1">
      <c r="A283" s="183" t="s">
        <v>212</v>
      </c>
      <c r="B283" s="85" t="s">
        <v>30</v>
      </c>
      <c r="C283" s="98">
        <v>0</v>
      </c>
      <c r="D283" s="98">
        <v>0</v>
      </c>
      <c r="E283" s="100">
        <v>0</v>
      </c>
      <c r="F283" s="169">
        <v>0</v>
      </c>
      <c r="G283" s="169">
        <v>0</v>
      </c>
      <c r="H283" s="169"/>
    </row>
    <row r="284" spans="1:8" ht="15.75" customHeight="1">
      <c r="A284" s="183"/>
      <c r="B284" s="85" t="s">
        <v>9</v>
      </c>
      <c r="C284" s="98">
        <v>8</v>
      </c>
      <c r="D284" s="98">
        <v>1</v>
      </c>
      <c r="E284" s="100">
        <f t="shared" si="41"/>
        <v>0.125</v>
      </c>
      <c r="F284" s="169"/>
      <c r="G284" s="169"/>
      <c r="H284" s="169"/>
    </row>
    <row r="285" spans="1:8" ht="15.75" customHeight="1">
      <c r="A285" s="183"/>
      <c r="B285" s="85" t="s">
        <v>10</v>
      </c>
      <c r="C285" s="98">
        <v>11</v>
      </c>
      <c r="D285" s="98">
        <v>5</v>
      </c>
      <c r="E285" s="100">
        <f t="shared" si="41"/>
        <v>0.45454545454545453</v>
      </c>
      <c r="F285" s="169"/>
      <c r="G285" s="169"/>
      <c r="H285" s="169"/>
    </row>
    <row r="286" spans="1:8" ht="15">
      <c r="A286" s="183"/>
      <c r="B286" s="84" t="s">
        <v>13</v>
      </c>
      <c r="C286" s="87">
        <f>SUM(C283:C285)</f>
        <v>19</v>
      </c>
      <c r="D286" s="87">
        <f>SUM(D283:D285)</f>
        <v>6</v>
      </c>
      <c r="E286" s="100">
        <f t="shared" si="41"/>
        <v>0.31578947368421051</v>
      </c>
      <c r="F286" s="169"/>
      <c r="G286" s="169"/>
      <c r="H286" s="169"/>
    </row>
    <row r="287" spans="1:8" ht="15.75" customHeight="1">
      <c r="A287" s="183" t="s">
        <v>213</v>
      </c>
      <c r="B287" s="85" t="s">
        <v>30</v>
      </c>
      <c r="C287" s="103">
        <v>16</v>
      </c>
      <c r="D287" s="103">
        <v>12</v>
      </c>
      <c r="E287" s="100">
        <f t="shared" si="41"/>
        <v>0.75</v>
      </c>
      <c r="F287" s="169">
        <v>2</v>
      </c>
      <c r="G287" s="169" t="s">
        <v>117</v>
      </c>
      <c r="H287" s="169"/>
    </row>
    <row r="288" spans="1:8" ht="15.75" customHeight="1">
      <c r="A288" s="183"/>
      <c r="B288" s="85" t="s">
        <v>9</v>
      </c>
      <c r="C288" s="103">
        <v>359</v>
      </c>
      <c r="D288" s="103">
        <v>142</v>
      </c>
      <c r="E288" s="100">
        <f t="shared" si="41"/>
        <v>0.3955431754874652</v>
      </c>
      <c r="F288" s="169"/>
      <c r="G288" s="169"/>
      <c r="H288" s="169"/>
    </row>
    <row r="289" spans="1:8" ht="15.75" customHeight="1">
      <c r="A289" s="183"/>
      <c r="B289" s="85" t="s">
        <v>10</v>
      </c>
      <c r="C289" s="103">
        <v>60</v>
      </c>
      <c r="D289" s="103">
        <v>32</v>
      </c>
      <c r="E289" s="100">
        <f t="shared" si="41"/>
        <v>0.53333333333333333</v>
      </c>
      <c r="F289" s="169"/>
      <c r="G289" s="169"/>
      <c r="H289" s="169"/>
    </row>
    <row r="290" spans="1:8" ht="15.75" customHeight="1">
      <c r="A290" s="183"/>
      <c r="B290" s="85" t="s">
        <v>32</v>
      </c>
      <c r="C290" s="103">
        <v>21</v>
      </c>
      <c r="D290" s="103">
        <v>10</v>
      </c>
      <c r="E290" s="100">
        <f t="shared" si="41"/>
        <v>0.47619047619047616</v>
      </c>
      <c r="F290" s="169"/>
      <c r="G290" s="169"/>
      <c r="H290" s="169"/>
    </row>
    <row r="291" spans="1:8" ht="15.75" customHeight="1">
      <c r="A291" s="183"/>
      <c r="B291" s="85" t="s">
        <v>12</v>
      </c>
      <c r="C291" s="103">
        <v>34</v>
      </c>
      <c r="D291" s="103">
        <v>21</v>
      </c>
      <c r="E291" s="100">
        <f t="shared" si="41"/>
        <v>0.61764705882352944</v>
      </c>
      <c r="F291" s="169"/>
      <c r="G291" s="169"/>
      <c r="H291" s="169"/>
    </row>
    <row r="292" spans="1:8" ht="15">
      <c r="A292" s="183"/>
      <c r="B292" s="84" t="s">
        <v>13</v>
      </c>
      <c r="C292" s="87">
        <f>SUM(C287:C291)+F291</f>
        <v>490</v>
      </c>
      <c r="D292" s="87">
        <f>SUM(D287:D291)</f>
        <v>217</v>
      </c>
      <c r="E292" s="100">
        <f t="shared" si="41"/>
        <v>0.44285714285714284</v>
      </c>
      <c r="F292" s="169"/>
      <c r="G292" s="169"/>
      <c r="H292" s="169"/>
    </row>
    <row r="293" spans="1:8" ht="15.75" customHeight="1">
      <c r="A293" s="183" t="s">
        <v>214</v>
      </c>
      <c r="B293" s="85" t="s">
        <v>30</v>
      </c>
      <c r="C293" s="103">
        <v>7</v>
      </c>
      <c r="D293" s="103">
        <v>4</v>
      </c>
      <c r="E293" s="100">
        <f t="shared" si="41"/>
        <v>0.5714285714285714</v>
      </c>
      <c r="F293" s="169">
        <v>2</v>
      </c>
      <c r="G293" s="169" t="s">
        <v>111</v>
      </c>
      <c r="H293" s="169"/>
    </row>
    <row r="294" spans="1:8" ht="15.75" customHeight="1">
      <c r="A294" s="183"/>
      <c r="B294" s="85" t="s">
        <v>9</v>
      </c>
      <c r="C294" s="103">
        <v>583</v>
      </c>
      <c r="D294" s="103">
        <v>268</v>
      </c>
      <c r="E294" s="100">
        <f t="shared" si="41"/>
        <v>0.45969125214408235</v>
      </c>
      <c r="F294" s="169"/>
      <c r="G294" s="169"/>
      <c r="H294" s="169"/>
    </row>
    <row r="295" spans="1:8" ht="15.75" customHeight="1">
      <c r="A295" s="183"/>
      <c r="B295" s="85" t="s">
        <v>10</v>
      </c>
      <c r="C295" s="103">
        <v>0</v>
      </c>
      <c r="D295" s="103">
        <v>0</v>
      </c>
      <c r="E295" s="100">
        <v>0</v>
      </c>
      <c r="F295" s="169"/>
      <c r="G295" s="169"/>
      <c r="H295" s="169"/>
    </row>
    <row r="296" spans="1:8" ht="15.75" customHeight="1">
      <c r="A296" s="183"/>
      <c r="B296" s="85" t="s">
        <v>32</v>
      </c>
      <c r="C296" s="103">
        <v>0</v>
      </c>
      <c r="D296" s="103">
        <v>0</v>
      </c>
      <c r="E296" s="100">
        <v>0</v>
      </c>
      <c r="F296" s="169"/>
      <c r="G296" s="169"/>
      <c r="H296" s="169"/>
    </row>
    <row r="297" spans="1:8" ht="15.75" customHeight="1">
      <c r="A297" s="183"/>
      <c r="B297" s="85" t="s">
        <v>12</v>
      </c>
      <c r="C297" s="103">
        <v>0</v>
      </c>
      <c r="D297" s="103">
        <v>0</v>
      </c>
      <c r="E297" s="100">
        <v>0</v>
      </c>
      <c r="F297" s="169"/>
      <c r="G297" s="169"/>
      <c r="H297" s="169"/>
    </row>
    <row r="298" spans="1:8" ht="15">
      <c r="A298" s="183"/>
      <c r="B298" s="84" t="s">
        <v>13</v>
      </c>
      <c r="C298" s="87">
        <f>SUM(C293:C297)</f>
        <v>590</v>
      </c>
      <c r="D298" s="87">
        <f>SUM(D293:D297)</f>
        <v>272</v>
      </c>
      <c r="E298" s="100">
        <f t="shared" si="41"/>
        <v>0.46101694915254238</v>
      </c>
      <c r="F298" s="169"/>
      <c r="G298" s="169"/>
      <c r="H298" s="169"/>
    </row>
    <row r="299" spans="1:8" ht="15.75" customHeight="1">
      <c r="A299" s="183" t="s">
        <v>215</v>
      </c>
      <c r="B299" s="85" t="s">
        <v>30</v>
      </c>
      <c r="C299" s="103">
        <v>0</v>
      </c>
      <c r="D299" s="103">
        <v>0</v>
      </c>
      <c r="E299" s="100">
        <v>0</v>
      </c>
      <c r="F299" s="169">
        <v>0</v>
      </c>
      <c r="G299" s="169">
        <v>0</v>
      </c>
      <c r="H299" s="169"/>
    </row>
    <row r="300" spans="1:8" ht="15.75" customHeight="1">
      <c r="A300" s="183"/>
      <c r="B300" s="85" t="s">
        <v>9</v>
      </c>
      <c r="C300" s="103">
        <v>105</v>
      </c>
      <c r="D300" s="103">
        <v>35</v>
      </c>
      <c r="E300" s="100">
        <f t="shared" si="41"/>
        <v>0.33333333333333331</v>
      </c>
      <c r="F300" s="169"/>
      <c r="G300" s="169"/>
      <c r="H300" s="169"/>
    </row>
    <row r="301" spans="1:8" ht="15">
      <c r="A301" s="183"/>
      <c r="B301" s="84" t="s">
        <v>13</v>
      </c>
      <c r="C301" s="87">
        <f>SUM(C299:C300)</f>
        <v>105</v>
      </c>
      <c r="D301" s="87">
        <f>SUM(D299:D300)</f>
        <v>35</v>
      </c>
      <c r="E301" s="100">
        <f t="shared" si="41"/>
        <v>0.33333333333333331</v>
      </c>
      <c r="F301" s="169"/>
      <c r="G301" s="169"/>
      <c r="H301" s="169"/>
    </row>
    <row r="302" spans="1:8" ht="15.75" customHeight="1">
      <c r="A302" s="183" t="s">
        <v>216</v>
      </c>
      <c r="B302" s="85" t="s">
        <v>30</v>
      </c>
      <c r="C302" s="103">
        <v>0</v>
      </c>
      <c r="D302" s="103">
        <v>0</v>
      </c>
      <c r="E302" s="100">
        <v>0</v>
      </c>
      <c r="F302" s="169">
        <v>0</v>
      </c>
      <c r="G302" s="169">
        <v>0</v>
      </c>
      <c r="H302" s="169"/>
    </row>
    <row r="303" spans="1:8" ht="15.75" customHeight="1">
      <c r="A303" s="183"/>
      <c r="B303" s="85" t="s">
        <v>9</v>
      </c>
      <c r="C303" s="103">
        <v>167</v>
      </c>
      <c r="D303" s="103">
        <v>60</v>
      </c>
      <c r="E303" s="100">
        <f t="shared" si="41"/>
        <v>0.3592814371257485</v>
      </c>
      <c r="F303" s="169"/>
      <c r="G303" s="169"/>
      <c r="H303" s="169"/>
    </row>
    <row r="304" spans="1:8" ht="15">
      <c r="A304" s="183"/>
      <c r="B304" s="84" t="s">
        <v>13</v>
      </c>
      <c r="C304" s="87">
        <f>SUM(C302:C303)</f>
        <v>167</v>
      </c>
      <c r="D304" s="87">
        <f>SUM(D302:D303)</f>
        <v>60</v>
      </c>
      <c r="E304" s="100">
        <f>D304/C304</f>
        <v>0.3592814371257485</v>
      </c>
      <c r="F304" s="169"/>
      <c r="G304" s="169"/>
      <c r="H304" s="169"/>
    </row>
    <row r="305" spans="1:8" ht="15.75" customHeight="1">
      <c r="A305" s="183" t="s">
        <v>217</v>
      </c>
      <c r="B305" s="85" t="s">
        <v>30</v>
      </c>
      <c r="C305" s="103">
        <v>14</v>
      </c>
      <c r="D305" s="103">
        <v>11</v>
      </c>
      <c r="E305" s="100">
        <f t="shared" ref="E305:E310" si="42">D305/C305</f>
        <v>0.7857142857142857</v>
      </c>
      <c r="F305" s="169">
        <v>4</v>
      </c>
      <c r="G305" s="169" t="s">
        <v>120</v>
      </c>
      <c r="H305" s="169"/>
    </row>
    <row r="306" spans="1:8" ht="15.75" customHeight="1">
      <c r="A306" s="183"/>
      <c r="B306" s="85" t="s">
        <v>9</v>
      </c>
      <c r="C306" s="103">
        <v>458</v>
      </c>
      <c r="D306" s="103">
        <v>159</v>
      </c>
      <c r="E306" s="100">
        <f t="shared" si="42"/>
        <v>0.34716157205240172</v>
      </c>
      <c r="F306" s="169"/>
      <c r="G306" s="169"/>
      <c r="H306" s="169"/>
    </row>
    <row r="307" spans="1:8" ht="15.75" customHeight="1">
      <c r="A307" s="183"/>
      <c r="B307" s="85" t="s">
        <v>10</v>
      </c>
      <c r="C307" s="103">
        <v>37</v>
      </c>
      <c r="D307" s="103">
        <v>22</v>
      </c>
      <c r="E307" s="100">
        <f t="shared" si="42"/>
        <v>0.59459459459459463</v>
      </c>
      <c r="F307" s="169"/>
      <c r="G307" s="169"/>
      <c r="H307" s="169"/>
    </row>
    <row r="308" spans="1:8" ht="15">
      <c r="A308" s="183"/>
      <c r="B308" s="84" t="s">
        <v>13</v>
      </c>
      <c r="C308" s="87">
        <f>SUM(C305:C307)</f>
        <v>509</v>
      </c>
      <c r="D308" s="87">
        <f>SUM(D305:D307)</f>
        <v>192</v>
      </c>
      <c r="E308" s="100">
        <f t="shared" si="42"/>
        <v>0.37721021611001965</v>
      </c>
      <c r="F308" s="169"/>
      <c r="G308" s="169"/>
      <c r="H308" s="169"/>
    </row>
    <row r="309" spans="1:8" ht="15.75" customHeight="1">
      <c r="A309" s="183" t="s">
        <v>218</v>
      </c>
      <c r="B309" s="85" t="s">
        <v>30</v>
      </c>
      <c r="C309" s="103">
        <v>0</v>
      </c>
      <c r="D309" s="103">
        <v>0</v>
      </c>
      <c r="E309" s="100">
        <v>0</v>
      </c>
      <c r="F309" s="169">
        <v>1</v>
      </c>
      <c r="G309" s="169" t="s">
        <v>117</v>
      </c>
      <c r="H309" s="169"/>
    </row>
    <row r="310" spans="1:8" ht="15.75" customHeight="1">
      <c r="A310" s="183"/>
      <c r="B310" s="85" t="s">
        <v>9</v>
      </c>
      <c r="C310" s="103">
        <v>228</v>
      </c>
      <c r="D310" s="103">
        <v>126</v>
      </c>
      <c r="E310" s="100">
        <f t="shared" si="42"/>
        <v>0.55263157894736847</v>
      </c>
      <c r="F310" s="169"/>
      <c r="G310" s="169"/>
      <c r="H310" s="169"/>
    </row>
    <row r="311" spans="1:8" ht="15">
      <c r="A311" s="183"/>
      <c r="B311" s="84" t="s">
        <v>13</v>
      </c>
      <c r="C311" s="87">
        <f>SUM(C309:C310)</f>
        <v>228</v>
      </c>
      <c r="D311" s="87">
        <f>SUM(D309:D310)</f>
        <v>126</v>
      </c>
      <c r="E311" s="100">
        <f>D311/C311</f>
        <v>0.55263157894736847</v>
      </c>
      <c r="F311" s="169"/>
      <c r="G311" s="169"/>
      <c r="H311" s="169"/>
    </row>
    <row r="313" spans="1:8" ht="20.25">
      <c r="A313" s="200" t="s">
        <v>91</v>
      </c>
      <c r="B313" s="200"/>
      <c r="C313" s="200"/>
      <c r="D313" s="200"/>
      <c r="E313" s="200"/>
      <c r="F313" s="200"/>
      <c r="G313" s="200"/>
      <c r="H313" s="200"/>
    </row>
    <row r="314" spans="1:8" ht="15.75" customHeight="1">
      <c r="A314" s="201" t="s">
        <v>0</v>
      </c>
      <c r="B314" s="179" t="s">
        <v>328</v>
      </c>
      <c r="C314" s="182" t="s">
        <v>109</v>
      </c>
      <c r="D314" s="182"/>
      <c r="E314" s="182"/>
      <c r="F314" s="168" t="s">
        <v>333</v>
      </c>
      <c r="G314" s="168" t="s">
        <v>334</v>
      </c>
    </row>
    <row r="315" spans="1:8" ht="15.75" customHeight="1">
      <c r="A315" s="201"/>
      <c r="B315" s="180"/>
      <c r="C315" s="182"/>
      <c r="D315" s="182"/>
      <c r="E315" s="182"/>
      <c r="F315" s="168"/>
      <c r="G315" s="168"/>
    </row>
    <row r="316" spans="1:8" ht="128.25" customHeight="1">
      <c r="A316" s="201"/>
      <c r="B316" s="181"/>
      <c r="C316" s="121" t="s">
        <v>329</v>
      </c>
      <c r="D316" s="121" t="s">
        <v>330</v>
      </c>
      <c r="E316" s="122" t="s">
        <v>331</v>
      </c>
      <c r="F316" s="168"/>
      <c r="G316" s="168"/>
      <c r="H316" s="123"/>
    </row>
    <row r="317" spans="1:8" ht="15.75" customHeight="1">
      <c r="A317" s="183" t="s">
        <v>219</v>
      </c>
      <c r="B317" s="85" t="s">
        <v>30</v>
      </c>
      <c r="C317" s="98">
        <v>0</v>
      </c>
      <c r="D317" s="98">
        <v>0</v>
      </c>
      <c r="E317" s="100">
        <v>0</v>
      </c>
      <c r="F317" s="169">
        <v>0</v>
      </c>
      <c r="G317" s="169">
        <v>0</v>
      </c>
      <c r="H317" s="169"/>
    </row>
    <row r="318" spans="1:8" ht="15.75" customHeight="1">
      <c r="A318" s="183"/>
      <c r="B318" s="85" t="s">
        <v>9</v>
      </c>
      <c r="C318" s="98">
        <v>2</v>
      </c>
      <c r="D318" s="106">
        <v>0</v>
      </c>
      <c r="E318" s="100">
        <f t="shared" ref="E318:E338" si="43">D318/C318</f>
        <v>0</v>
      </c>
      <c r="F318" s="169"/>
      <c r="G318" s="169"/>
      <c r="H318" s="169"/>
    </row>
    <row r="319" spans="1:8" ht="15.75" customHeight="1">
      <c r="A319" s="183"/>
      <c r="B319" s="85" t="s">
        <v>25</v>
      </c>
      <c r="C319" s="98">
        <v>5</v>
      </c>
      <c r="D319" s="98">
        <v>0</v>
      </c>
      <c r="E319" s="100">
        <f t="shared" si="43"/>
        <v>0</v>
      </c>
      <c r="F319" s="169"/>
      <c r="G319" s="169"/>
      <c r="H319" s="169"/>
    </row>
    <row r="320" spans="1:8" ht="15">
      <c r="A320" s="183"/>
      <c r="B320" s="84" t="s">
        <v>13</v>
      </c>
      <c r="C320" s="102">
        <f>SUM(C317:C319)</f>
        <v>7</v>
      </c>
      <c r="D320" s="87">
        <f>SUM(D317:D319)</f>
        <v>0</v>
      </c>
      <c r="E320" s="100">
        <f t="shared" si="43"/>
        <v>0</v>
      </c>
      <c r="F320" s="169"/>
      <c r="G320" s="169"/>
      <c r="H320" s="169"/>
    </row>
    <row r="321" spans="1:8" ht="15.75" customHeight="1">
      <c r="A321" s="192" t="s">
        <v>220</v>
      </c>
      <c r="B321" s="85" t="s">
        <v>30</v>
      </c>
      <c r="C321" s="103">
        <v>42</v>
      </c>
      <c r="D321" s="103">
        <v>38</v>
      </c>
      <c r="E321" s="100">
        <f t="shared" si="43"/>
        <v>0.90476190476190477</v>
      </c>
      <c r="F321" s="169">
        <v>3</v>
      </c>
      <c r="G321" s="169" t="s">
        <v>111</v>
      </c>
      <c r="H321" s="169"/>
    </row>
    <row r="322" spans="1:8" ht="15.75" customHeight="1">
      <c r="A322" s="193"/>
      <c r="B322" s="85" t="s">
        <v>9</v>
      </c>
      <c r="C322" s="103">
        <v>722</v>
      </c>
      <c r="D322" s="103">
        <v>62</v>
      </c>
      <c r="E322" s="100">
        <f t="shared" si="43"/>
        <v>8.5872576177285317E-2</v>
      </c>
      <c r="F322" s="169"/>
      <c r="G322" s="169"/>
      <c r="H322" s="169"/>
    </row>
    <row r="323" spans="1:8" ht="15.75" customHeight="1">
      <c r="A323" s="193"/>
      <c r="B323" s="85" t="s">
        <v>10</v>
      </c>
      <c r="C323" s="103">
        <v>87</v>
      </c>
      <c r="D323" s="103">
        <v>14</v>
      </c>
      <c r="E323" s="100">
        <f t="shared" si="43"/>
        <v>0.16091954022988506</v>
      </c>
      <c r="F323" s="169"/>
      <c r="G323" s="169"/>
      <c r="H323" s="169"/>
    </row>
    <row r="324" spans="1:8" ht="15.75" customHeight="1">
      <c r="A324" s="193"/>
      <c r="B324" s="85" t="s">
        <v>11</v>
      </c>
      <c r="C324" s="103">
        <v>6</v>
      </c>
      <c r="D324" s="103">
        <v>4</v>
      </c>
      <c r="E324" s="100">
        <f t="shared" si="43"/>
        <v>0.66666666666666663</v>
      </c>
      <c r="F324" s="169"/>
      <c r="G324" s="169"/>
      <c r="H324" s="169"/>
    </row>
    <row r="325" spans="1:8" ht="15.75" customHeight="1">
      <c r="A325" s="193"/>
      <c r="B325" s="85" t="s">
        <v>12</v>
      </c>
      <c r="C325" s="103">
        <v>39</v>
      </c>
      <c r="D325" s="103">
        <v>22</v>
      </c>
      <c r="E325" s="100">
        <f t="shared" si="43"/>
        <v>0.5641025641025641</v>
      </c>
      <c r="F325" s="169"/>
      <c r="G325" s="169"/>
      <c r="H325" s="169"/>
    </row>
    <row r="326" spans="1:8" ht="15">
      <c r="A326" s="194"/>
      <c r="B326" s="84" t="s">
        <v>13</v>
      </c>
      <c r="C326" s="87">
        <f>SUM(C321:C325)</f>
        <v>896</v>
      </c>
      <c r="D326" s="87">
        <f>SUM(D321:D325)</f>
        <v>140</v>
      </c>
      <c r="E326" s="100">
        <f t="shared" si="43"/>
        <v>0.15625</v>
      </c>
      <c r="F326" s="169"/>
      <c r="G326" s="169"/>
      <c r="H326" s="169"/>
    </row>
    <row r="327" spans="1:8" ht="15.75" customHeight="1">
      <c r="A327" s="183" t="s">
        <v>221</v>
      </c>
      <c r="B327" s="85" t="s">
        <v>30</v>
      </c>
      <c r="C327" s="98">
        <v>10</v>
      </c>
      <c r="D327" s="98">
        <v>7</v>
      </c>
      <c r="E327" s="100">
        <f t="shared" si="43"/>
        <v>0.7</v>
      </c>
      <c r="F327" s="169">
        <v>0</v>
      </c>
      <c r="G327" s="169">
        <v>0</v>
      </c>
      <c r="H327" s="169"/>
    </row>
    <row r="328" spans="1:8" ht="15.75" customHeight="1">
      <c r="A328" s="183"/>
      <c r="B328" s="85" t="s">
        <v>9</v>
      </c>
      <c r="C328" s="98">
        <v>174</v>
      </c>
      <c r="D328" s="98">
        <v>25</v>
      </c>
      <c r="E328" s="100">
        <f t="shared" si="43"/>
        <v>0.14367816091954022</v>
      </c>
      <c r="F328" s="169"/>
      <c r="G328" s="169"/>
      <c r="H328" s="169"/>
    </row>
    <row r="329" spans="1:8" ht="15.75" customHeight="1">
      <c r="A329" s="183"/>
      <c r="B329" s="85" t="s">
        <v>10</v>
      </c>
      <c r="C329" s="98">
        <v>7</v>
      </c>
      <c r="D329" s="98">
        <v>0</v>
      </c>
      <c r="E329" s="100">
        <f t="shared" si="43"/>
        <v>0</v>
      </c>
      <c r="F329" s="169"/>
      <c r="G329" s="169"/>
      <c r="H329" s="169"/>
    </row>
    <row r="330" spans="1:8" ht="15">
      <c r="A330" s="183"/>
      <c r="B330" s="84" t="s">
        <v>13</v>
      </c>
      <c r="C330" s="87">
        <f>SUM(C327:C329)</f>
        <v>191</v>
      </c>
      <c r="D330" s="87">
        <f>SUM(D327:D329)</f>
        <v>32</v>
      </c>
      <c r="E330" s="100">
        <f t="shared" si="43"/>
        <v>0.16753926701570682</v>
      </c>
      <c r="F330" s="169"/>
      <c r="G330" s="169"/>
      <c r="H330" s="169"/>
    </row>
    <row r="331" spans="1:8" ht="15.75" customHeight="1">
      <c r="A331" s="183" t="s">
        <v>222</v>
      </c>
      <c r="B331" s="85" t="s">
        <v>30</v>
      </c>
      <c r="C331" s="103">
        <v>3</v>
      </c>
      <c r="D331" s="103">
        <v>3</v>
      </c>
      <c r="E331" s="100">
        <f t="shared" si="43"/>
        <v>1</v>
      </c>
      <c r="F331" s="169">
        <v>1</v>
      </c>
      <c r="G331" s="169" t="s">
        <v>111</v>
      </c>
      <c r="H331" s="169"/>
    </row>
    <row r="332" spans="1:8" ht="15.75" customHeight="1">
      <c r="A332" s="183"/>
      <c r="B332" s="85" t="s">
        <v>9</v>
      </c>
      <c r="C332" s="103">
        <v>317</v>
      </c>
      <c r="D332" s="103">
        <v>60</v>
      </c>
      <c r="E332" s="100">
        <f t="shared" si="43"/>
        <v>0.1892744479495268</v>
      </c>
      <c r="F332" s="169"/>
      <c r="G332" s="169"/>
      <c r="H332" s="169"/>
    </row>
    <row r="333" spans="1:8" ht="15.75" customHeight="1">
      <c r="A333" s="183"/>
      <c r="B333" s="85" t="s">
        <v>10</v>
      </c>
      <c r="C333" s="103">
        <v>30</v>
      </c>
      <c r="D333" s="103">
        <v>7</v>
      </c>
      <c r="E333" s="100">
        <f t="shared" si="43"/>
        <v>0.23333333333333334</v>
      </c>
      <c r="F333" s="169"/>
      <c r="G333" s="169"/>
      <c r="H333" s="169"/>
    </row>
    <row r="334" spans="1:8" ht="15.75" customHeight="1">
      <c r="A334" s="183"/>
      <c r="B334" s="85" t="s">
        <v>12</v>
      </c>
      <c r="C334" s="103">
        <v>38</v>
      </c>
      <c r="D334" s="103">
        <v>12</v>
      </c>
      <c r="E334" s="100">
        <f t="shared" si="43"/>
        <v>0.31578947368421051</v>
      </c>
      <c r="F334" s="169"/>
      <c r="G334" s="169"/>
      <c r="H334" s="169"/>
    </row>
    <row r="335" spans="1:8" ht="15">
      <c r="A335" s="183"/>
      <c r="B335" s="84" t="s">
        <v>13</v>
      </c>
      <c r="C335" s="87">
        <f>SUM(C331:C334)</f>
        <v>388</v>
      </c>
      <c r="D335" s="87">
        <f>SUM(D331:D334)</f>
        <v>82</v>
      </c>
      <c r="E335" s="100">
        <f t="shared" si="43"/>
        <v>0.21134020618556701</v>
      </c>
      <c r="F335" s="169"/>
      <c r="G335" s="169"/>
      <c r="H335" s="169"/>
    </row>
    <row r="336" spans="1:8" ht="15.75" customHeight="1">
      <c r="A336" s="183" t="s">
        <v>223</v>
      </c>
      <c r="B336" s="85" t="s">
        <v>30</v>
      </c>
      <c r="C336" s="103">
        <v>0</v>
      </c>
      <c r="D336" s="103">
        <v>0</v>
      </c>
      <c r="E336" s="100">
        <v>0</v>
      </c>
      <c r="F336" s="169">
        <v>0</v>
      </c>
      <c r="G336" s="169">
        <v>0</v>
      </c>
      <c r="H336" s="169"/>
    </row>
    <row r="337" spans="1:8" ht="15.75" customHeight="1">
      <c r="A337" s="183"/>
      <c r="B337" s="85" t="s">
        <v>9</v>
      </c>
      <c r="C337" s="103">
        <v>37</v>
      </c>
      <c r="D337" s="103">
        <v>2</v>
      </c>
      <c r="E337" s="100">
        <f t="shared" si="43"/>
        <v>5.4054054054054057E-2</v>
      </c>
      <c r="F337" s="169"/>
      <c r="G337" s="169"/>
      <c r="H337" s="169"/>
    </row>
    <row r="338" spans="1:8" ht="15">
      <c r="A338" s="183"/>
      <c r="B338" s="85" t="s">
        <v>13</v>
      </c>
      <c r="C338" s="87">
        <f>SUM(C336:C337)</f>
        <v>37</v>
      </c>
      <c r="D338" s="87">
        <f>SUM(D336:D337)</f>
        <v>2</v>
      </c>
      <c r="E338" s="100">
        <f t="shared" si="43"/>
        <v>5.4054054054054057E-2</v>
      </c>
      <c r="F338" s="169"/>
      <c r="G338" s="169"/>
      <c r="H338" s="169"/>
    </row>
    <row r="340" spans="1:8" ht="20.25">
      <c r="A340" s="200" t="s">
        <v>92</v>
      </c>
      <c r="B340" s="200"/>
      <c r="C340" s="200"/>
      <c r="D340" s="200"/>
      <c r="E340" s="200"/>
      <c r="F340" s="200"/>
      <c r="G340" s="200"/>
      <c r="H340" s="200"/>
    </row>
    <row r="341" spans="1:8" ht="15.75" customHeight="1">
      <c r="A341" s="186" t="s">
        <v>0</v>
      </c>
      <c r="B341" s="179" t="s">
        <v>328</v>
      </c>
      <c r="C341" s="182" t="s">
        <v>109</v>
      </c>
      <c r="D341" s="182"/>
      <c r="E341" s="182"/>
      <c r="F341" s="165" t="s">
        <v>333</v>
      </c>
      <c r="G341" s="168" t="s">
        <v>334</v>
      </c>
    </row>
    <row r="342" spans="1:8" ht="15.75" customHeight="1">
      <c r="A342" s="186"/>
      <c r="B342" s="180"/>
      <c r="C342" s="182"/>
      <c r="D342" s="182"/>
      <c r="E342" s="182"/>
      <c r="F342" s="166"/>
      <c r="G342" s="168"/>
    </row>
    <row r="343" spans="1:8" ht="128.25" customHeight="1">
      <c r="A343" s="186"/>
      <c r="B343" s="181"/>
      <c r="C343" s="121" t="s">
        <v>329</v>
      </c>
      <c r="D343" s="121" t="s">
        <v>330</v>
      </c>
      <c r="E343" s="122" t="s">
        <v>331</v>
      </c>
      <c r="F343" s="167"/>
      <c r="G343" s="168"/>
      <c r="H343" s="123"/>
    </row>
    <row r="344" spans="1:8" ht="15.75" customHeight="1">
      <c r="A344" s="183" t="s">
        <v>224</v>
      </c>
      <c r="B344" s="85" t="s">
        <v>30</v>
      </c>
      <c r="C344" s="98">
        <v>0</v>
      </c>
      <c r="D344" s="98">
        <v>0</v>
      </c>
      <c r="E344" s="100">
        <v>0</v>
      </c>
      <c r="F344" s="169">
        <v>0</v>
      </c>
      <c r="G344" s="169">
        <v>0</v>
      </c>
      <c r="H344" s="169"/>
    </row>
    <row r="345" spans="1:8" ht="15.75" customHeight="1">
      <c r="A345" s="183"/>
      <c r="B345" s="85" t="s">
        <v>9</v>
      </c>
      <c r="C345" s="98">
        <v>77</v>
      </c>
      <c r="D345" s="106">
        <v>23</v>
      </c>
      <c r="E345" s="100">
        <f>D345/C345</f>
        <v>0.29870129870129869</v>
      </c>
      <c r="F345" s="169"/>
      <c r="G345" s="169"/>
      <c r="H345" s="169"/>
    </row>
    <row r="346" spans="1:8" ht="15.75" customHeight="1">
      <c r="A346" s="183"/>
      <c r="B346" s="85" t="s">
        <v>10</v>
      </c>
      <c r="C346" s="98">
        <v>23</v>
      </c>
      <c r="D346" s="98">
        <v>6</v>
      </c>
      <c r="E346" s="100">
        <f>D346/C346</f>
        <v>0.2608695652173913</v>
      </c>
      <c r="F346" s="169"/>
      <c r="G346" s="169"/>
      <c r="H346" s="169"/>
    </row>
    <row r="347" spans="1:8" ht="15.75" customHeight="1">
      <c r="A347" s="183"/>
      <c r="B347" s="85" t="s">
        <v>12</v>
      </c>
      <c r="C347" s="98">
        <v>1</v>
      </c>
      <c r="D347" s="98">
        <v>1</v>
      </c>
      <c r="E347" s="100">
        <f>D347/C347</f>
        <v>1</v>
      </c>
      <c r="F347" s="169"/>
      <c r="G347" s="169"/>
      <c r="H347" s="169"/>
    </row>
    <row r="348" spans="1:8" ht="15">
      <c r="A348" s="183"/>
      <c r="B348" s="84" t="s">
        <v>13</v>
      </c>
      <c r="C348" s="102">
        <f>SUM(C344:C347)</f>
        <v>101</v>
      </c>
      <c r="D348" s="87">
        <f>SUM(D344:D347)</f>
        <v>30</v>
      </c>
      <c r="E348" s="100">
        <f t="shared" ref="E348:E365" si="44">D348/C348</f>
        <v>0.29702970297029702</v>
      </c>
      <c r="F348" s="169"/>
      <c r="G348" s="169"/>
      <c r="H348" s="169"/>
    </row>
    <row r="349" spans="1:8" ht="15.75" customHeight="1">
      <c r="A349" s="183" t="s">
        <v>225</v>
      </c>
      <c r="B349" s="85" t="s">
        <v>30</v>
      </c>
      <c r="C349" s="98">
        <v>0</v>
      </c>
      <c r="D349" s="98">
        <v>0</v>
      </c>
      <c r="E349" s="100">
        <v>0</v>
      </c>
      <c r="F349" s="169">
        <v>0</v>
      </c>
      <c r="G349" s="169">
        <v>0</v>
      </c>
      <c r="H349" s="169"/>
    </row>
    <row r="350" spans="1:8" ht="15.75" customHeight="1">
      <c r="A350" s="183"/>
      <c r="B350" s="85" t="s">
        <v>9</v>
      </c>
      <c r="C350" s="98">
        <v>22</v>
      </c>
      <c r="D350" s="98">
        <v>2</v>
      </c>
      <c r="E350" s="100">
        <f t="shared" si="44"/>
        <v>9.0909090909090912E-2</v>
      </c>
      <c r="F350" s="169"/>
      <c r="G350" s="169"/>
      <c r="H350" s="169"/>
    </row>
    <row r="351" spans="1:8" ht="15.75" customHeight="1">
      <c r="A351" s="183"/>
      <c r="B351" s="85" t="s">
        <v>10</v>
      </c>
      <c r="C351" s="98">
        <v>1</v>
      </c>
      <c r="D351" s="98">
        <v>0</v>
      </c>
      <c r="E351" s="100">
        <f t="shared" si="44"/>
        <v>0</v>
      </c>
      <c r="F351" s="169"/>
      <c r="G351" s="169"/>
      <c r="H351" s="169"/>
    </row>
    <row r="352" spans="1:8" ht="15">
      <c r="A352" s="183"/>
      <c r="B352" s="84" t="s">
        <v>13</v>
      </c>
      <c r="C352" s="87">
        <f>SUM(C349:C351)</f>
        <v>23</v>
      </c>
      <c r="D352" s="87">
        <f>SUM(D349:D351)</f>
        <v>2</v>
      </c>
      <c r="E352" s="100">
        <f t="shared" si="44"/>
        <v>8.6956521739130432E-2</v>
      </c>
      <c r="F352" s="169"/>
      <c r="G352" s="169"/>
      <c r="H352" s="169"/>
    </row>
    <row r="353" spans="1:8" ht="15.75" customHeight="1">
      <c r="A353" s="183" t="s">
        <v>226</v>
      </c>
      <c r="B353" s="85" t="s">
        <v>30</v>
      </c>
      <c r="C353" s="103">
        <v>0</v>
      </c>
      <c r="D353" s="103">
        <v>0</v>
      </c>
      <c r="E353" s="100">
        <v>0</v>
      </c>
      <c r="F353" s="169">
        <v>0</v>
      </c>
      <c r="G353" s="169">
        <v>0</v>
      </c>
      <c r="H353" s="169"/>
    </row>
    <row r="354" spans="1:8" ht="15.75" customHeight="1">
      <c r="A354" s="183"/>
      <c r="B354" s="85" t="s">
        <v>9</v>
      </c>
      <c r="C354" s="103">
        <v>50</v>
      </c>
      <c r="D354" s="103">
        <v>25</v>
      </c>
      <c r="E354" s="100">
        <f t="shared" si="44"/>
        <v>0.5</v>
      </c>
      <c r="F354" s="169"/>
      <c r="G354" s="169"/>
      <c r="H354" s="169"/>
    </row>
    <row r="355" spans="1:8" ht="15.75" customHeight="1">
      <c r="A355" s="183"/>
      <c r="B355" s="85" t="s">
        <v>10</v>
      </c>
      <c r="C355" s="103">
        <v>2</v>
      </c>
      <c r="D355" s="103">
        <v>1</v>
      </c>
      <c r="E355" s="100">
        <f t="shared" si="44"/>
        <v>0.5</v>
      </c>
      <c r="F355" s="169"/>
      <c r="G355" s="169"/>
      <c r="H355" s="169"/>
    </row>
    <row r="356" spans="1:8" ht="15">
      <c r="A356" s="183"/>
      <c r="B356" s="84" t="s">
        <v>13</v>
      </c>
      <c r="C356" s="87">
        <f>SUM(C353:C355)</f>
        <v>52</v>
      </c>
      <c r="D356" s="87">
        <f>SUM(D353:D355)</f>
        <v>26</v>
      </c>
      <c r="E356" s="100">
        <f t="shared" si="44"/>
        <v>0.5</v>
      </c>
      <c r="F356" s="169"/>
      <c r="G356" s="169"/>
      <c r="H356" s="169"/>
    </row>
    <row r="357" spans="1:8" ht="15.75" customHeight="1">
      <c r="A357" s="183" t="s">
        <v>227</v>
      </c>
      <c r="B357" s="85" t="s">
        <v>30</v>
      </c>
      <c r="C357" s="103">
        <v>0</v>
      </c>
      <c r="D357" s="103">
        <v>0</v>
      </c>
      <c r="E357" s="100">
        <v>0</v>
      </c>
      <c r="F357" s="169">
        <v>0</v>
      </c>
      <c r="G357" s="169">
        <v>0</v>
      </c>
      <c r="H357" s="169"/>
    </row>
    <row r="358" spans="1:8" ht="15.75" customHeight="1">
      <c r="A358" s="183"/>
      <c r="B358" s="85" t="s">
        <v>9</v>
      </c>
      <c r="C358" s="103">
        <v>105</v>
      </c>
      <c r="D358" s="103">
        <v>20</v>
      </c>
      <c r="E358" s="100">
        <f t="shared" si="44"/>
        <v>0.19047619047619047</v>
      </c>
      <c r="F358" s="169"/>
      <c r="G358" s="169"/>
      <c r="H358" s="169"/>
    </row>
    <row r="359" spans="1:8" ht="15.75" customHeight="1">
      <c r="A359" s="183"/>
      <c r="B359" s="85" t="s">
        <v>10</v>
      </c>
      <c r="C359" s="103">
        <v>7</v>
      </c>
      <c r="D359" s="103">
        <v>4</v>
      </c>
      <c r="E359" s="100">
        <f t="shared" si="44"/>
        <v>0.5714285714285714</v>
      </c>
      <c r="F359" s="169"/>
      <c r="G359" s="169"/>
      <c r="H359" s="169"/>
    </row>
    <row r="360" spans="1:8" ht="15.75" customHeight="1">
      <c r="A360" s="183"/>
      <c r="B360" s="85" t="s">
        <v>32</v>
      </c>
      <c r="C360" s="103">
        <v>0</v>
      </c>
      <c r="D360" s="103">
        <v>0</v>
      </c>
      <c r="E360" s="100">
        <v>0</v>
      </c>
      <c r="F360" s="169"/>
      <c r="G360" s="169"/>
      <c r="H360" s="169"/>
    </row>
    <row r="361" spans="1:8" ht="15.75" customHeight="1">
      <c r="A361" s="183"/>
      <c r="B361" s="85" t="s">
        <v>12</v>
      </c>
      <c r="C361" s="103">
        <v>0</v>
      </c>
      <c r="D361" s="103">
        <v>0</v>
      </c>
      <c r="E361" s="100">
        <v>0</v>
      </c>
      <c r="F361" s="169"/>
      <c r="G361" s="169"/>
      <c r="H361" s="169"/>
    </row>
    <row r="362" spans="1:8" ht="15">
      <c r="A362" s="183"/>
      <c r="B362" s="84" t="s">
        <v>13</v>
      </c>
      <c r="C362" s="87">
        <f>SUM(C357:C361)</f>
        <v>112</v>
      </c>
      <c r="D362" s="87">
        <f>SUM(D357:D361)</f>
        <v>24</v>
      </c>
      <c r="E362" s="100">
        <f t="shared" si="44"/>
        <v>0.21428571428571427</v>
      </c>
      <c r="F362" s="169"/>
      <c r="G362" s="169"/>
      <c r="H362" s="169"/>
    </row>
    <row r="363" spans="1:8" ht="15.75" customHeight="1">
      <c r="A363" s="183" t="s">
        <v>228</v>
      </c>
      <c r="B363" s="85" t="s">
        <v>30</v>
      </c>
      <c r="C363" s="103">
        <v>0</v>
      </c>
      <c r="D363" s="103">
        <v>0</v>
      </c>
      <c r="E363" s="100">
        <v>0</v>
      </c>
      <c r="F363" s="169">
        <v>0</v>
      </c>
      <c r="G363" s="169">
        <v>0</v>
      </c>
      <c r="H363" s="169"/>
    </row>
    <row r="364" spans="1:8" ht="15.75" customHeight="1">
      <c r="A364" s="183"/>
      <c r="B364" s="85" t="s">
        <v>9</v>
      </c>
      <c r="C364" s="103">
        <v>219</v>
      </c>
      <c r="D364" s="103">
        <v>96</v>
      </c>
      <c r="E364" s="100">
        <f t="shared" si="44"/>
        <v>0.43835616438356162</v>
      </c>
      <c r="F364" s="169"/>
      <c r="G364" s="169"/>
      <c r="H364" s="169"/>
    </row>
    <row r="365" spans="1:8" ht="15.75" customHeight="1">
      <c r="A365" s="183"/>
      <c r="B365" s="85" t="s">
        <v>13</v>
      </c>
      <c r="C365" s="87">
        <f>SUM(C363:C364)</f>
        <v>219</v>
      </c>
      <c r="D365" s="87">
        <f>SUM(D363:D364)</f>
        <v>96</v>
      </c>
      <c r="E365" s="100">
        <f t="shared" si="44"/>
        <v>0.43835616438356162</v>
      </c>
      <c r="F365" s="169"/>
      <c r="G365" s="169"/>
      <c r="H365" s="169"/>
    </row>
    <row r="367" spans="1:8" ht="20.25">
      <c r="A367" s="177" t="s">
        <v>95</v>
      </c>
      <c r="B367" s="177"/>
      <c r="C367" s="177"/>
      <c r="D367" s="177"/>
      <c r="E367" s="177"/>
      <c r="F367" s="177"/>
      <c r="G367" s="177"/>
      <c r="H367" s="177"/>
    </row>
    <row r="368" spans="1:8" ht="15.75" customHeight="1">
      <c r="A368" s="178" t="s">
        <v>0</v>
      </c>
      <c r="B368" s="179" t="s">
        <v>328</v>
      </c>
      <c r="C368" s="182" t="s">
        <v>109</v>
      </c>
      <c r="D368" s="182"/>
      <c r="E368" s="182"/>
      <c r="F368" s="165" t="s">
        <v>333</v>
      </c>
      <c r="G368" s="168" t="s">
        <v>334</v>
      </c>
    </row>
    <row r="369" spans="1:8" ht="15.75" customHeight="1">
      <c r="A369" s="178"/>
      <c r="B369" s="180"/>
      <c r="C369" s="182"/>
      <c r="D369" s="182"/>
      <c r="E369" s="182"/>
      <c r="F369" s="166"/>
      <c r="G369" s="168"/>
    </row>
    <row r="370" spans="1:8" ht="133.5" customHeight="1">
      <c r="A370" s="178"/>
      <c r="B370" s="181"/>
      <c r="C370" s="121" t="s">
        <v>329</v>
      </c>
      <c r="D370" s="121" t="s">
        <v>330</v>
      </c>
      <c r="E370" s="122" t="s">
        <v>331</v>
      </c>
      <c r="F370" s="167"/>
      <c r="G370" s="168"/>
      <c r="H370" s="123"/>
    </row>
    <row r="371" spans="1:8" ht="15.75" customHeight="1">
      <c r="A371" s="188" t="s">
        <v>229</v>
      </c>
      <c r="B371" s="107" t="s">
        <v>30</v>
      </c>
      <c r="C371" s="108">
        <v>0</v>
      </c>
      <c r="D371" s="108">
        <v>0</v>
      </c>
      <c r="E371" s="109">
        <v>0</v>
      </c>
      <c r="F371" s="171">
        <v>0</v>
      </c>
      <c r="G371" s="171">
        <v>0</v>
      </c>
      <c r="H371" s="171"/>
    </row>
    <row r="372" spans="1:8" ht="15.75" customHeight="1">
      <c r="A372" s="188"/>
      <c r="B372" s="107" t="s">
        <v>9</v>
      </c>
      <c r="C372" s="108">
        <v>4</v>
      </c>
      <c r="D372" s="110">
        <v>1</v>
      </c>
      <c r="E372" s="109">
        <f t="shared" ref="E372:E402" si="45">D372/C372</f>
        <v>0.25</v>
      </c>
      <c r="F372" s="171"/>
      <c r="G372" s="171"/>
      <c r="H372" s="171"/>
    </row>
    <row r="373" spans="1:8" ht="15">
      <c r="A373" s="188"/>
      <c r="B373" s="88" t="s">
        <v>13</v>
      </c>
      <c r="C373" s="111">
        <f>SUM(C371:C372)</f>
        <v>4</v>
      </c>
      <c r="D373" s="112">
        <f>SUM(D371:D372)</f>
        <v>1</v>
      </c>
      <c r="E373" s="109">
        <f t="shared" si="45"/>
        <v>0.25</v>
      </c>
      <c r="F373" s="171"/>
      <c r="G373" s="171"/>
      <c r="H373" s="171"/>
    </row>
    <row r="374" spans="1:8" ht="15.75" customHeight="1">
      <c r="A374" s="188" t="s">
        <v>230</v>
      </c>
      <c r="B374" s="107" t="s">
        <v>30</v>
      </c>
      <c r="C374" s="108">
        <v>0</v>
      </c>
      <c r="D374" s="108">
        <v>0</v>
      </c>
      <c r="E374" s="109">
        <v>0</v>
      </c>
      <c r="F374" s="171">
        <v>1</v>
      </c>
      <c r="G374" s="171" t="s">
        <v>116</v>
      </c>
      <c r="H374" s="171"/>
    </row>
    <row r="375" spans="1:8" ht="15.75" customHeight="1">
      <c r="A375" s="188"/>
      <c r="B375" s="107" t="s">
        <v>9</v>
      </c>
      <c r="C375" s="108">
        <v>142</v>
      </c>
      <c r="D375" s="108">
        <v>58</v>
      </c>
      <c r="E375" s="109">
        <f t="shared" si="45"/>
        <v>0.40845070422535212</v>
      </c>
      <c r="F375" s="171"/>
      <c r="G375" s="171"/>
      <c r="H375" s="171"/>
    </row>
    <row r="376" spans="1:8" ht="15.75" customHeight="1">
      <c r="A376" s="188"/>
      <c r="B376" s="107" t="s">
        <v>10</v>
      </c>
      <c r="C376" s="108">
        <v>41</v>
      </c>
      <c r="D376" s="108">
        <v>19</v>
      </c>
      <c r="E376" s="109">
        <f t="shared" si="45"/>
        <v>0.46341463414634149</v>
      </c>
      <c r="F376" s="171"/>
      <c r="G376" s="171"/>
      <c r="H376" s="171"/>
    </row>
    <row r="377" spans="1:8" ht="15">
      <c r="A377" s="188"/>
      <c r="B377" s="88" t="s">
        <v>13</v>
      </c>
      <c r="C377" s="112">
        <f>SUM(C374:C376)</f>
        <v>183</v>
      </c>
      <c r="D377" s="112">
        <f>SUM(D374:D376)</f>
        <v>77</v>
      </c>
      <c r="E377" s="109">
        <f t="shared" si="45"/>
        <v>0.42076502732240439</v>
      </c>
      <c r="F377" s="171"/>
      <c r="G377" s="171"/>
      <c r="H377" s="171"/>
    </row>
    <row r="378" spans="1:8" ht="15.75" customHeight="1">
      <c r="A378" s="188" t="s">
        <v>225</v>
      </c>
      <c r="B378" s="107" t="s">
        <v>30</v>
      </c>
      <c r="C378" s="108">
        <v>0</v>
      </c>
      <c r="D378" s="108">
        <v>0</v>
      </c>
      <c r="E378" s="109">
        <v>0</v>
      </c>
      <c r="F378" s="171">
        <v>0</v>
      </c>
      <c r="G378" s="171">
        <v>0</v>
      </c>
      <c r="H378" s="171"/>
    </row>
    <row r="379" spans="1:8" ht="15.75" customHeight="1">
      <c r="A379" s="188"/>
      <c r="B379" s="107" t="s">
        <v>9</v>
      </c>
      <c r="C379" s="108">
        <v>36</v>
      </c>
      <c r="D379" s="108">
        <v>21</v>
      </c>
      <c r="E379" s="109">
        <f t="shared" si="45"/>
        <v>0.58333333333333337</v>
      </c>
      <c r="F379" s="171"/>
      <c r="G379" s="171"/>
      <c r="H379" s="171"/>
    </row>
    <row r="380" spans="1:8" ht="15.75" customHeight="1">
      <c r="A380" s="188"/>
      <c r="B380" s="107" t="s">
        <v>10</v>
      </c>
      <c r="C380" s="108">
        <v>4</v>
      </c>
      <c r="D380" s="108">
        <v>0</v>
      </c>
      <c r="E380" s="109">
        <f t="shared" si="45"/>
        <v>0</v>
      </c>
      <c r="F380" s="171"/>
      <c r="G380" s="171"/>
      <c r="H380" s="171"/>
    </row>
    <row r="381" spans="1:8" ht="15">
      <c r="A381" s="188"/>
      <c r="B381" s="88" t="s">
        <v>13</v>
      </c>
      <c r="C381" s="112">
        <f>SUM(C378:C380)</f>
        <v>40</v>
      </c>
      <c r="D381" s="112">
        <f>SUM(D378:D380)</f>
        <v>21</v>
      </c>
      <c r="E381" s="109">
        <f t="shared" si="45"/>
        <v>0.52500000000000002</v>
      </c>
      <c r="F381" s="171"/>
      <c r="G381" s="171"/>
      <c r="H381" s="171"/>
    </row>
    <row r="382" spans="1:8" ht="15.75" customHeight="1">
      <c r="A382" s="189" t="s">
        <v>231</v>
      </c>
      <c r="B382" s="107" t="s">
        <v>30</v>
      </c>
      <c r="C382" s="113">
        <v>0</v>
      </c>
      <c r="D382" s="113">
        <v>0</v>
      </c>
      <c r="E382" s="109">
        <v>0</v>
      </c>
      <c r="F382" s="171">
        <v>0</v>
      </c>
      <c r="G382" s="171">
        <v>0</v>
      </c>
      <c r="H382" s="171"/>
    </row>
    <row r="383" spans="1:8" ht="15.75" customHeight="1">
      <c r="A383" s="190"/>
      <c r="B383" s="107" t="s">
        <v>9</v>
      </c>
      <c r="C383" s="113">
        <v>61</v>
      </c>
      <c r="D383" s="113">
        <v>15</v>
      </c>
      <c r="E383" s="109">
        <f t="shared" si="45"/>
        <v>0.24590163934426229</v>
      </c>
      <c r="F383" s="171"/>
      <c r="G383" s="171"/>
      <c r="H383" s="171"/>
    </row>
    <row r="384" spans="1:8" ht="15">
      <c r="A384" s="191"/>
      <c r="B384" s="88" t="s">
        <v>13</v>
      </c>
      <c r="C384" s="112">
        <f>SUM(C382:C383)</f>
        <v>61</v>
      </c>
      <c r="D384" s="112">
        <f>SUM(D382:D383)</f>
        <v>15</v>
      </c>
      <c r="E384" s="109">
        <f t="shared" si="45"/>
        <v>0.24590163934426229</v>
      </c>
      <c r="F384" s="171"/>
      <c r="G384" s="171"/>
      <c r="H384" s="171"/>
    </row>
    <row r="385" spans="1:8" ht="15.75" customHeight="1">
      <c r="A385" s="189" t="s">
        <v>232</v>
      </c>
      <c r="B385" s="107" t="s">
        <v>30</v>
      </c>
      <c r="C385" s="108">
        <v>6</v>
      </c>
      <c r="D385" s="108">
        <v>6</v>
      </c>
      <c r="E385" s="109">
        <f t="shared" si="45"/>
        <v>1</v>
      </c>
      <c r="F385" s="171">
        <v>1</v>
      </c>
      <c r="G385" s="171" t="s">
        <v>112</v>
      </c>
      <c r="H385" s="171"/>
    </row>
    <row r="386" spans="1:8" ht="15.75" customHeight="1">
      <c r="A386" s="190"/>
      <c r="B386" s="107" t="s">
        <v>9</v>
      </c>
      <c r="C386" s="108">
        <v>104</v>
      </c>
      <c r="D386" s="108">
        <v>41</v>
      </c>
      <c r="E386" s="109">
        <f t="shared" si="45"/>
        <v>0.39423076923076922</v>
      </c>
      <c r="F386" s="171"/>
      <c r="G386" s="171"/>
      <c r="H386" s="171"/>
    </row>
    <row r="387" spans="1:8" ht="15.75" customHeight="1">
      <c r="A387" s="190"/>
      <c r="B387" s="107" t="s">
        <v>10</v>
      </c>
      <c r="C387" s="108">
        <v>8</v>
      </c>
      <c r="D387" s="108">
        <v>4</v>
      </c>
      <c r="E387" s="109">
        <f t="shared" si="45"/>
        <v>0.5</v>
      </c>
      <c r="F387" s="171"/>
      <c r="G387" s="171"/>
      <c r="H387" s="171"/>
    </row>
    <row r="388" spans="1:8" ht="15.75" customHeight="1">
      <c r="A388" s="190"/>
      <c r="B388" s="107" t="s">
        <v>93</v>
      </c>
      <c r="C388" s="108">
        <v>7</v>
      </c>
      <c r="D388" s="108">
        <v>3</v>
      </c>
      <c r="E388" s="109">
        <f t="shared" si="45"/>
        <v>0.42857142857142855</v>
      </c>
      <c r="F388" s="171"/>
      <c r="G388" s="171"/>
      <c r="H388" s="171"/>
    </row>
    <row r="389" spans="1:8" ht="15">
      <c r="A389" s="191"/>
      <c r="B389" s="88" t="s">
        <v>13</v>
      </c>
      <c r="C389" s="112">
        <f>SUM(C385:C388)</f>
        <v>125</v>
      </c>
      <c r="D389" s="112">
        <f>SUM(D385:D388)</f>
        <v>54</v>
      </c>
      <c r="E389" s="109">
        <f t="shared" si="45"/>
        <v>0.432</v>
      </c>
      <c r="F389" s="171"/>
      <c r="G389" s="171"/>
      <c r="H389" s="171"/>
    </row>
    <row r="390" spans="1:8" ht="15.75" customHeight="1">
      <c r="A390" s="189" t="s">
        <v>233</v>
      </c>
      <c r="B390" s="107" t="s">
        <v>30</v>
      </c>
      <c r="C390" s="108">
        <v>0</v>
      </c>
      <c r="D390" s="108">
        <v>0</v>
      </c>
      <c r="E390" s="109">
        <v>0</v>
      </c>
      <c r="F390" s="171">
        <v>0</v>
      </c>
      <c r="G390" s="171">
        <v>0</v>
      </c>
      <c r="H390" s="171"/>
    </row>
    <row r="391" spans="1:8" ht="15.75" customHeight="1">
      <c r="A391" s="190"/>
      <c r="B391" s="107" t="s">
        <v>9</v>
      </c>
      <c r="C391" s="108">
        <v>47</v>
      </c>
      <c r="D391" s="108">
        <v>11</v>
      </c>
      <c r="E391" s="109">
        <f t="shared" si="45"/>
        <v>0.23404255319148937</v>
      </c>
      <c r="F391" s="171"/>
      <c r="G391" s="171"/>
      <c r="H391" s="171"/>
    </row>
    <row r="392" spans="1:8" ht="15">
      <c r="A392" s="191"/>
      <c r="B392" s="88" t="s">
        <v>13</v>
      </c>
      <c r="C392" s="112">
        <f>SUM(C390:C391)</f>
        <v>47</v>
      </c>
      <c r="D392" s="112">
        <f>SUM(D390:D391)</f>
        <v>11</v>
      </c>
      <c r="E392" s="109">
        <f t="shared" si="45"/>
        <v>0.23404255319148937</v>
      </c>
      <c r="F392" s="171"/>
      <c r="G392" s="171"/>
      <c r="H392" s="171"/>
    </row>
    <row r="393" spans="1:8" ht="15.75" customHeight="1">
      <c r="A393" s="188" t="s">
        <v>234</v>
      </c>
      <c r="B393" s="107" t="s">
        <v>30</v>
      </c>
      <c r="C393" s="113">
        <v>7</v>
      </c>
      <c r="D393" s="113">
        <v>7</v>
      </c>
      <c r="E393" s="109">
        <f t="shared" si="45"/>
        <v>1</v>
      </c>
      <c r="F393" s="171">
        <v>2</v>
      </c>
      <c r="G393" s="171" t="s">
        <v>111</v>
      </c>
      <c r="H393" s="171"/>
    </row>
    <row r="394" spans="1:8" ht="15.75" customHeight="1">
      <c r="A394" s="188"/>
      <c r="B394" s="107" t="s">
        <v>9</v>
      </c>
      <c r="C394" s="113">
        <v>457</v>
      </c>
      <c r="D394" s="113">
        <v>156</v>
      </c>
      <c r="E394" s="109">
        <f t="shared" si="45"/>
        <v>0.3413566739606127</v>
      </c>
      <c r="F394" s="171"/>
      <c r="G394" s="171"/>
      <c r="H394" s="171"/>
    </row>
    <row r="395" spans="1:8" ht="15.75" customHeight="1">
      <c r="A395" s="188"/>
      <c r="B395" s="107" t="s">
        <v>10</v>
      </c>
      <c r="C395" s="113">
        <v>16</v>
      </c>
      <c r="D395" s="113">
        <v>9</v>
      </c>
      <c r="E395" s="109">
        <f t="shared" si="45"/>
        <v>0.5625</v>
      </c>
      <c r="F395" s="171"/>
      <c r="G395" s="171"/>
      <c r="H395" s="171"/>
    </row>
    <row r="396" spans="1:8" ht="15.75" customHeight="1">
      <c r="A396" s="188"/>
      <c r="B396" s="107" t="s">
        <v>32</v>
      </c>
      <c r="C396" s="113">
        <v>17</v>
      </c>
      <c r="D396" s="113">
        <v>11</v>
      </c>
      <c r="E396" s="109">
        <f t="shared" si="45"/>
        <v>0.6470588235294118</v>
      </c>
      <c r="F396" s="171"/>
      <c r="G396" s="171"/>
      <c r="H396" s="171"/>
    </row>
    <row r="397" spans="1:8" ht="15.75" customHeight="1">
      <c r="A397" s="188"/>
      <c r="B397" s="107" t="s">
        <v>93</v>
      </c>
      <c r="C397" s="113">
        <v>18</v>
      </c>
      <c r="D397" s="113">
        <v>15</v>
      </c>
      <c r="E397" s="109">
        <f t="shared" si="45"/>
        <v>0.83333333333333337</v>
      </c>
      <c r="F397" s="171"/>
      <c r="G397" s="171"/>
      <c r="H397" s="171"/>
    </row>
    <row r="398" spans="1:8" ht="15">
      <c r="A398" s="188"/>
      <c r="B398" s="88" t="s">
        <v>13</v>
      </c>
      <c r="C398" s="112">
        <f>SUM(C393:C397)</f>
        <v>515</v>
      </c>
      <c r="D398" s="112">
        <f>SUM(D393:D397)</f>
        <v>198</v>
      </c>
      <c r="E398" s="109">
        <f t="shared" si="45"/>
        <v>0.38446601941747571</v>
      </c>
      <c r="F398" s="171"/>
      <c r="G398" s="171"/>
      <c r="H398" s="171"/>
    </row>
    <row r="399" spans="1:8" ht="15.75" customHeight="1">
      <c r="A399" s="188" t="s">
        <v>235</v>
      </c>
      <c r="B399" s="107" t="s">
        <v>30</v>
      </c>
      <c r="C399" s="113">
        <v>8</v>
      </c>
      <c r="D399" s="113">
        <v>8</v>
      </c>
      <c r="E399" s="109">
        <f t="shared" si="45"/>
        <v>1</v>
      </c>
      <c r="F399" s="171">
        <v>4</v>
      </c>
      <c r="G399" s="171" t="s">
        <v>113</v>
      </c>
      <c r="H399" s="171"/>
    </row>
    <row r="400" spans="1:8" ht="15.75" customHeight="1">
      <c r="A400" s="188"/>
      <c r="B400" s="107" t="s">
        <v>9</v>
      </c>
      <c r="C400" s="113">
        <v>346</v>
      </c>
      <c r="D400" s="113">
        <v>91</v>
      </c>
      <c r="E400" s="109">
        <f t="shared" si="45"/>
        <v>0.26300578034682082</v>
      </c>
      <c r="F400" s="171"/>
      <c r="G400" s="171"/>
      <c r="H400" s="171"/>
    </row>
    <row r="401" spans="1:8" ht="15.75" customHeight="1">
      <c r="A401" s="188"/>
      <c r="B401" s="107" t="s">
        <v>10</v>
      </c>
      <c r="C401" s="113">
        <v>41</v>
      </c>
      <c r="D401" s="113">
        <v>25</v>
      </c>
      <c r="E401" s="109">
        <f t="shared" si="45"/>
        <v>0.6097560975609756</v>
      </c>
      <c r="F401" s="171"/>
      <c r="G401" s="171"/>
      <c r="H401" s="171"/>
    </row>
    <row r="402" spans="1:8" ht="15.75" customHeight="1">
      <c r="A402" s="188"/>
      <c r="B402" s="107" t="s">
        <v>94</v>
      </c>
      <c r="C402" s="113">
        <v>14</v>
      </c>
      <c r="D402" s="113">
        <v>14</v>
      </c>
      <c r="E402" s="109">
        <f t="shared" si="45"/>
        <v>1</v>
      </c>
      <c r="F402" s="171"/>
      <c r="G402" s="171"/>
      <c r="H402" s="171"/>
    </row>
    <row r="403" spans="1:8" ht="15.75" customHeight="1">
      <c r="A403" s="188"/>
      <c r="B403" s="107" t="s">
        <v>93</v>
      </c>
      <c r="C403" s="113">
        <v>6</v>
      </c>
      <c r="D403" s="113">
        <v>5</v>
      </c>
      <c r="E403" s="109">
        <f t="shared" ref="E403:E419" si="46">D403/C403</f>
        <v>0.83333333333333337</v>
      </c>
      <c r="F403" s="171"/>
      <c r="G403" s="171"/>
      <c r="H403" s="171"/>
    </row>
    <row r="404" spans="1:8" ht="15">
      <c r="A404" s="188"/>
      <c r="B404" s="88" t="s">
        <v>13</v>
      </c>
      <c r="C404" s="112">
        <f>SUM(C399:C403)</f>
        <v>415</v>
      </c>
      <c r="D404" s="112">
        <f>SUM(D399:D403)</f>
        <v>143</v>
      </c>
      <c r="E404" s="109">
        <f t="shared" si="46"/>
        <v>0.34457831325301203</v>
      </c>
      <c r="F404" s="171"/>
      <c r="G404" s="171"/>
      <c r="H404" s="171"/>
    </row>
    <row r="405" spans="1:8" ht="15.75" customHeight="1">
      <c r="A405" s="188" t="s">
        <v>236</v>
      </c>
      <c r="B405" s="107" t="s">
        <v>30</v>
      </c>
      <c r="C405" s="113">
        <v>3</v>
      </c>
      <c r="D405" s="113">
        <v>1</v>
      </c>
      <c r="E405" s="109">
        <f t="shared" si="46"/>
        <v>0.33333333333333331</v>
      </c>
      <c r="F405" s="171">
        <v>1</v>
      </c>
      <c r="G405" s="171" t="s">
        <v>116</v>
      </c>
      <c r="H405" s="171"/>
    </row>
    <row r="406" spans="1:8" ht="15.75" customHeight="1">
      <c r="A406" s="188"/>
      <c r="B406" s="107" t="s">
        <v>9</v>
      </c>
      <c r="C406" s="113">
        <v>126</v>
      </c>
      <c r="D406" s="113">
        <v>35</v>
      </c>
      <c r="E406" s="109">
        <f t="shared" si="46"/>
        <v>0.27777777777777779</v>
      </c>
      <c r="F406" s="171"/>
      <c r="G406" s="171"/>
      <c r="H406" s="171"/>
    </row>
    <row r="407" spans="1:8" ht="15.75" customHeight="1">
      <c r="A407" s="188"/>
      <c r="B407" s="107" t="s">
        <v>10</v>
      </c>
      <c r="C407" s="113">
        <v>17</v>
      </c>
      <c r="D407" s="113">
        <v>5</v>
      </c>
      <c r="E407" s="109">
        <f t="shared" si="46"/>
        <v>0.29411764705882354</v>
      </c>
      <c r="F407" s="171"/>
      <c r="G407" s="171"/>
      <c r="H407" s="171"/>
    </row>
    <row r="408" spans="1:8" ht="15.75" customHeight="1">
      <c r="A408" s="188"/>
      <c r="B408" s="107" t="s">
        <v>32</v>
      </c>
      <c r="C408" s="108">
        <v>18</v>
      </c>
      <c r="D408" s="108">
        <v>7</v>
      </c>
      <c r="E408" s="109">
        <f t="shared" si="46"/>
        <v>0.3888888888888889</v>
      </c>
      <c r="F408" s="171"/>
      <c r="G408" s="171"/>
      <c r="H408" s="171"/>
    </row>
    <row r="409" spans="1:8" ht="15.75" customHeight="1">
      <c r="A409" s="188"/>
      <c r="B409" s="107" t="s">
        <v>93</v>
      </c>
      <c r="C409" s="108">
        <v>21</v>
      </c>
      <c r="D409" s="108">
        <v>11</v>
      </c>
      <c r="E409" s="109">
        <f t="shared" si="46"/>
        <v>0.52380952380952384</v>
      </c>
      <c r="F409" s="171"/>
      <c r="G409" s="171"/>
      <c r="H409" s="171"/>
    </row>
    <row r="410" spans="1:8" ht="15">
      <c r="A410" s="188"/>
      <c r="B410" s="88" t="s">
        <v>13</v>
      </c>
      <c r="C410" s="112">
        <f>SUM(C405:C409)</f>
        <v>185</v>
      </c>
      <c r="D410" s="112">
        <f>SUM(D405:D409)</f>
        <v>59</v>
      </c>
      <c r="E410" s="109">
        <f>D410/C410</f>
        <v>0.31891891891891894</v>
      </c>
      <c r="F410" s="171"/>
      <c r="G410" s="171"/>
      <c r="H410" s="171"/>
    </row>
    <row r="411" spans="1:8" ht="15.75" customHeight="1">
      <c r="A411" s="188" t="s">
        <v>237</v>
      </c>
      <c r="B411" s="107" t="s">
        <v>30</v>
      </c>
      <c r="C411" s="113">
        <v>0</v>
      </c>
      <c r="D411" s="113">
        <v>0</v>
      </c>
      <c r="E411" s="109">
        <v>0</v>
      </c>
      <c r="F411" s="171">
        <v>0</v>
      </c>
      <c r="G411" s="171">
        <v>0</v>
      </c>
      <c r="H411" s="171"/>
    </row>
    <row r="412" spans="1:8" ht="15.75" customHeight="1">
      <c r="A412" s="188"/>
      <c r="B412" s="107" t="s">
        <v>9</v>
      </c>
      <c r="C412" s="113">
        <v>89</v>
      </c>
      <c r="D412" s="113">
        <v>35</v>
      </c>
      <c r="E412" s="109">
        <f t="shared" ref="E412" si="47">D412/C412</f>
        <v>0.39325842696629215</v>
      </c>
      <c r="F412" s="171"/>
      <c r="G412" s="171"/>
      <c r="H412" s="171"/>
    </row>
    <row r="413" spans="1:8" ht="15">
      <c r="A413" s="188"/>
      <c r="B413" s="88" t="s">
        <v>13</v>
      </c>
      <c r="C413" s="112">
        <f>SUM(C411:C412)</f>
        <v>89</v>
      </c>
      <c r="D413" s="112">
        <f>SUM(D411:D412)</f>
        <v>35</v>
      </c>
      <c r="E413" s="109">
        <f>D413/C413</f>
        <v>0.39325842696629215</v>
      </c>
      <c r="F413" s="171"/>
      <c r="G413" s="171"/>
      <c r="H413" s="171"/>
    </row>
    <row r="414" spans="1:8" ht="15.75" customHeight="1">
      <c r="A414" s="188" t="s">
        <v>238</v>
      </c>
      <c r="B414" s="107" t="s">
        <v>30</v>
      </c>
      <c r="C414" s="113">
        <v>13</v>
      </c>
      <c r="D414" s="113">
        <v>10</v>
      </c>
      <c r="E414" s="109">
        <f t="shared" si="46"/>
        <v>0.76923076923076927</v>
      </c>
      <c r="F414" s="171">
        <v>1</v>
      </c>
      <c r="G414" s="171" t="s">
        <v>111</v>
      </c>
      <c r="H414" s="171"/>
    </row>
    <row r="415" spans="1:8" ht="15.75" customHeight="1">
      <c r="A415" s="188"/>
      <c r="B415" s="107" t="s">
        <v>9</v>
      </c>
      <c r="C415" s="113">
        <v>344</v>
      </c>
      <c r="D415" s="113">
        <v>128</v>
      </c>
      <c r="E415" s="109">
        <f t="shared" si="46"/>
        <v>0.37209302325581395</v>
      </c>
      <c r="F415" s="171"/>
      <c r="G415" s="171"/>
      <c r="H415" s="171"/>
    </row>
    <row r="416" spans="1:8" ht="15.75" customHeight="1">
      <c r="A416" s="188"/>
      <c r="B416" s="107" t="s">
        <v>10</v>
      </c>
      <c r="C416" s="113">
        <v>13</v>
      </c>
      <c r="D416" s="113">
        <v>3</v>
      </c>
      <c r="E416" s="109">
        <f t="shared" si="46"/>
        <v>0.23076923076923078</v>
      </c>
      <c r="F416" s="171"/>
      <c r="G416" s="171"/>
      <c r="H416" s="171"/>
    </row>
    <row r="417" spans="1:8" ht="15.75" customHeight="1">
      <c r="A417" s="188"/>
      <c r="B417" s="107" t="s">
        <v>32</v>
      </c>
      <c r="C417" s="108">
        <v>8</v>
      </c>
      <c r="D417" s="108">
        <v>6</v>
      </c>
      <c r="E417" s="109">
        <f t="shared" si="46"/>
        <v>0.75</v>
      </c>
      <c r="F417" s="171"/>
      <c r="G417" s="171"/>
      <c r="H417" s="171"/>
    </row>
    <row r="418" spans="1:8" ht="15.75" customHeight="1">
      <c r="A418" s="188"/>
      <c r="B418" s="107" t="s">
        <v>12</v>
      </c>
      <c r="C418" s="108">
        <v>22</v>
      </c>
      <c r="D418" s="108">
        <v>18</v>
      </c>
      <c r="E418" s="109">
        <f t="shared" si="46"/>
        <v>0.81818181818181823</v>
      </c>
      <c r="F418" s="171"/>
      <c r="G418" s="171"/>
      <c r="H418" s="171"/>
    </row>
    <row r="419" spans="1:8" thickBot="1">
      <c r="A419" s="188"/>
      <c r="B419" s="88" t="s">
        <v>13</v>
      </c>
      <c r="C419" s="112">
        <f>SUM(C414:C418)</f>
        <v>400</v>
      </c>
      <c r="D419" s="112">
        <f>SUM(D414:D418)</f>
        <v>165</v>
      </c>
      <c r="E419" s="109">
        <f t="shared" si="46"/>
        <v>0.41249999999999998</v>
      </c>
      <c r="F419" s="171"/>
      <c r="G419" s="171"/>
      <c r="H419" s="171"/>
    </row>
    <row r="420" spans="1:8" ht="20.25">
      <c r="A420" s="185" t="s">
        <v>97</v>
      </c>
      <c r="B420" s="185"/>
      <c r="C420" s="185"/>
      <c r="D420" s="185"/>
      <c r="E420" s="185"/>
      <c r="F420" s="185"/>
      <c r="G420" s="185"/>
      <c r="H420" s="185"/>
    </row>
    <row r="421" spans="1:8" ht="15.75" customHeight="1">
      <c r="A421" s="186" t="s">
        <v>0</v>
      </c>
      <c r="B421" s="179" t="s">
        <v>328</v>
      </c>
      <c r="C421" s="182" t="s">
        <v>109</v>
      </c>
      <c r="D421" s="182"/>
      <c r="E421" s="182"/>
      <c r="F421" s="165" t="s">
        <v>333</v>
      </c>
      <c r="G421" s="168" t="s">
        <v>334</v>
      </c>
    </row>
    <row r="422" spans="1:8" ht="15.75" customHeight="1">
      <c r="A422" s="186"/>
      <c r="B422" s="180"/>
      <c r="C422" s="182"/>
      <c r="D422" s="182"/>
      <c r="E422" s="182"/>
      <c r="F422" s="166"/>
      <c r="G422" s="168"/>
    </row>
    <row r="423" spans="1:8" ht="132.75" customHeight="1">
      <c r="A423" s="186"/>
      <c r="B423" s="181"/>
      <c r="C423" s="121" t="s">
        <v>329</v>
      </c>
      <c r="D423" s="121" t="s">
        <v>330</v>
      </c>
      <c r="E423" s="122" t="s">
        <v>331</v>
      </c>
      <c r="F423" s="167"/>
      <c r="G423" s="168"/>
      <c r="H423" s="123"/>
    </row>
    <row r="424" spans="1:8" ht="15.75" customHeight="1">
      <c r="A424" s="183" t="s">
        <v>239</v>
      </c>
      <c r="B424" s="85" t="s">
        <v>9</v>
      </c>
      <c r="C424" s="98">
        <v>5</v>
      </c>
      <c r="D424" s="106">
        <v>1</v>
      </c>
      <c r="E424" s="100">
        <f>D424/C424</f>
        <v>0.2</v>
      </c>
      <c r="F424" s="169">
        <v>0</v>
      </c>
      <c r="G424" s="169">
        <v>0</v>
      </c>
      <c r="H424" s="169"/>
    </row>
    <row r="425" spans="1:8" ht="15">
      <c r="A425" s="183"/>
      <c r="B425" s="85" t="s">
        <v>78</v>
      </c>
      <c r="C425" s="98">
        <v>6</v>
      </c>
      <c r="D425" s="106">
        <v>0</v>
      </c>
      <c r="E425" s="100">
        <v>0</v>
      </c>
      <c r="F425" s="169"/>
      <c r="G425" s="169"/>
      <c r="H425" s="169"/>
    </row>
    <row r="426" spans="1:8" ht="15">
      <c r="A426" s="183"/>
      <c r="B426" s="84" t="s">
        <v>13</v>
      </c>
      <c r="C426" s="102">
        <f>SUM(C424:C425)</f>
        <v>11</v>
      </c>
      <c r="D426" s="102">
        <f>D424</f>
        <v>1</v>
      </c>
      <c r="E426" s="100">
        <f t="shared" ref="E426:E474" si="48">D426/C426</f>
        <v>9.0909090909090912E-2</v>
      </c>
      <c r="F426" s="169"/>
      <c r="G426" s="169"/>
      <c r="H426" s="169"/>
    </row>
    <row r="427" spans="1:8" ht="26.25" customHeight="1">
      <c r="A427" s="183" t="s">
        <v>240</v>
      </c>
      <c r="B427" s="85" t="s">
        <v>9</v>
      </c>
      <c r="C427" s="98">
        <v>71</v>
      </c>
      <c r="D427" s="98">
        <v>29</v>
      </c>
      <c r="E427" s="100">
        <f t="shared" si="48"/>
        <v>0.40845070422535212</v>
      </c>
      <c r="F427" s="169">
        <v>0</v>
      </c>
      <c r="G427" s="169">
        <v>0</v>
      </c>
      <c r="H427" s="169"/>
    </row>
    <row r="428" spans="1:8" ht="15">
      <c r="A428" s="183"/>
      <c r="B428" s="84" t="s">
        <v>13</v>
      </c>
      <c r="C428" s="87">
        <f>SUM(C427:C427)</f>
        <v>71</v>
      </c>
      <c r="D428" s="87">
        <f>SUM(D427:D427)</f>
        <v>29</v>
      </c>
      <c r="E428" s="100">
        <f t="shared" si="48"/>
        <v>0.40845070422535212</v>
      </c>
      <c r="F428" s="169"/>
      <c r="G428" s="169"/>
      <c r="H428" s="169"/>
    </row>
    <row r="429" spans="1:8" ht="18.75" customHeight="1">
      <c r="A429" s="183" t="s">
        <v>241</v>
      </c>
      <c r="B429" s="85" t="s">
        <v>9</v>
      </c>
      <c r="C429" s="103">
        <v>17</v>
      </c>
      <c r="D429" s="103">
        <v>4</v>
      </c>
      <c r="E429" s="100">
        <f t="shared" si="48"/>
        <v>0.23529411764705882</v>
      </c>
      <c r="F429" s="169">
        <v>0</v>
      </c>
      <c r="G429" s="169">
        <v>0</v>
      </c>
      <c r="H429" s="169"/>
    </row>
    <row r="430" spans="1:8" ht="23.25" customHeight="1">
      <c r="A430" s="183"/>
      <c r="B430" s="85" t="s">
        <v>10</v>
      </c>
      <c r="C430" s="103">
        <v>38</v>
      </c>
      <c r="D430" s="103">
        <v>4</v>
      </c>
      <c r="E430" s="100">
        <f t="shared" si="48"/>
        <v>0.10526315789473684</v>
      </c>
      <c r="F430" s="169"/>
      <c r="G430" s="169"/>
      <c r="H430" s="169"/>
    </row>
    <row r="431" spans="1:8" ht="25.5" customHeight="1">
      <c r="A431" s="183"/>
      <c r="B431" s="84" t="s">
        <v>13</v>
      </c>
      <c r="C431" s="87">
        <f>SUM(C429:C430)</f>
        <v>55</v>
      </c>
      <c r="D431" s="87">
        <f>SUM(D429:D430)</f>
        <v>8</v>
      </c>
      <c r="E431" s="100">
        <f t="shared" si="48"/>
        <v>0.14545454545454545</v>
      </c>
      <c r="F431" s="169"/>
      <c r="G431" s="169"/>
      <c r="H431" s="169"/>
    </row>
    <row r="432" spans="1:8" ht="15">
      <c r="A432" s="183" t="s">
        <v>242</v>
      </c>
      <c r="B432" s="85" t="s">
        <v>9</v>
      </c>
      <c r="C432" s="103">
        <v>11</v>
      </c>
      <c r="D432" s="103">
        <v>5</v>
      </c>
      <c r="E432" s="100">
        <f t="shared" si="48"/>
        <v>0.45454545454545453</v>
      </c>
      <c r="F432" s="169">
        <v>0</v>
      </c>
      <c r="G432" s="169">
        <v>0</v>
      </c>
      <c r="H432" s="169"/>
    </row>
    <row r="433" spans="1:8" ht="15">
      <c r="A433" s="183"/>
      <c r="B433" s="85" t="s">
        <v>10</v>
      </c>
      <c r="C433" s="103">
        <v>16</v>
      </c>
      <c r="D433" s="103">
        <v>8</v>
      </c>
      <c r="E433" s="100">
        <f t="shared" si="48"/>
        <v>0.5</v>
      </c>
      <c r="F433" s="169"/>
      <c r="G433" s="169"/>
      <c r="H433" s="169"/>
    </row>
    <row r="434" spans="1:8" ht="15">
      <c r="A434" s="183"/>
      <c r="B434" s="84" t="s">
        <v>13</v>
      </c>
      <c r="C434" s="87">
        <f>SUM(C432:C433)</f>
        <v>27</v>
      </c>
      <c r="D434" s="87">
        <f>SUM(D432:D433)</f>
        <v>13</v>
      </c>
      <c r="E434" s="100">
        <f t="shared" si="48"/>
        <v>0.48148148148148145</v>
      </c>
      <c r="F434" s="169"/>
      <c r="G434" s="169"/>
      <c r="H434" s="169"/>
    </row>
    <row r="435" spans="1:8" ht="15">
      <c r="A435" s="183" t="s">
        <v>243</v>
      </c>
      <c r="B435" s="85" t="s">
        <v>9</v>
      </c>
      <c r="C435" s="98">
        <v>88</v>
      </c>
      <c r="D435" s="98">
        <v>41</v>
      </c>
      <c r="E435" s="100">
        <f t="shared" si="48"/>
        <v>0.46590909090909088</v>
      </c>
      <c r="F435" s="169">
        <v>0</v>
      </c>
      <c r="G435" s="169">
        <v>0</v>
      </c>
      <c r="H435" s="169"/>
    </row>
    <row r="436" spans="1:8" ht="15">
      <c r="A436" s="183"/>
      <c r="B436" s="85" t="s">
        <v>10</v>
      </c>
      <c r="C436" s="98">
        <v>160</v>
      </c>
      <c r="D436" s="98">
        <v>36</v>
      </c>
      <c r="E436" s="100">
        <f t="shared" si="48"/>
        <v>0.22500000000000001</v>
      </c>
      <c r="F436" s="169"/>
      <c r="G436" s="169"/>
      <c r="H436" s="169"/>
    </row>
    <row r="437" spans="1:8" ht="15">
      <c r="A437" s="183"/>
      <c r="B437" s="84" t="s">
        <v>13</v>
      </c>
      <c r="C437" s="114">
        <f>SUM(C435:C436)</f>
        <v>248</v>
      </c>
      <c r="D437" s="114">
        <f>SUM(D435:D436)</f>
        <v>77</v>
      </c>
      <c r="E437" s="115">
        <f t="shared" si="48"/>
        <v>0.31048387096774194</v>
      </c>
      <c r="F437" s="169"/>
      <c r="G437" s="169"/>
      <c r="H437" s="169"/>
    </row>
    <row r="438" spans="1:8" ht="15">
      <c r="A438" s="183" t="s">
        <v>244</v>
      </c>
      <c r="B438" s="85" t="s">
        <v>9</v>
      </c>
      <c r="C438" s="116">
        <v>100</v>
      </c>
      <c r="D438" s="116">
        <v>59</v>
      </c>
      <c r="E438" s="100">
        <f t="shared" si="48"/>
        <v>0.59</v>
      </c>
      <c r="F438" s="169">
        <v>0</v>
      </c>
      <c r="G438" s="169">
        <v>0</v>
      </c>
      <c r="H438" s="169"/>
    </row>
    <row r="439" spans="1:8" ht="15">
      <c r="A439" s="183"/>
      <c r="B439" s="85" t="s">
        <v>25</v>
      </c>
      <c r="C439" s="116">
        <v>25</v>
      </c>
      <c r="D439" s="116">
        <v>9</v>
      </c>
      <c r="E439" s="100">
        <v>0.64</v>
      </c>
      <c r="F439" s="169"/>
      <c r="G439" s="169"/>
      <c r="H439" s="169"/>
    </row>
    <row r="440" spans="1:8" ht="15">
      <c r="A440" s="183"/>
      <c r="B440" s="84" t="s">
        <v>13</v>
      </c>
      <c r="C440" s="114">
        <f>SUM(C438:C439)</f>
        <v>125</v>
      </c>
      <c r="D440" s="114">
        <f>SUM(D438:D439)</f>
        <v>68</v>
      </c>
      <c r="E440" s="115">
        <f t="shared" si="48"/>
        <v>0.54400000000000004</v>
      </c>
      <c r="F440" s="169"/>
      <c r="G440" s="169"/>
      <c r="H440" s="169"/>
    </row>
    <row r="441" spans="1:8" ht="15">
      <c r="A441" s="183" t="s">
        <v>245</v>
      </c>
      <c r="B441" s="85" t="s">
        <v>9</v>
      </c>
      <c r="C441" s="116">
        <v>84</v>
      </c>
      <c r="D441" s="116">
        <v>41</v>
      </c>
      <c r="E441" s="100">
        <f t="shared" si="48"/>
        <v>0.48809523809523808</v>
      </c>
      <c r="F441" s="169">
        <v>1</v>
      </c>
      <c r="G441" s="169" t="s">
        <v>112</v>
      </c>
      <c r="H441" s="169"/>
    </row>
    <row r="442" spans="1:8" ht="15">
      <c r="A442" s="183"/>
      <c r="B442" s="85" t="s">
        <v>10</v>
      </c>
      <c r="C442" s="116">
        <v>36</v>
      </c>
      <c r="D442" s="116">
        <v>12</v>
      </c>
      <c r="E442" s="100">
        <f t="shared" si="48"/>
        <v>0.33333333333333331</v>
      </c>
      <c r="F442" s="169"/>
      <c r="G442" s="169"/>
      <c r="H442" s="169"/>
    </row>
    <row r="443" spans="1:8" ht="15">
      <c r="A443" s="183"/>
      <c r="B443" s="84" t="s">
        <v>13</v>
      </c>
      <c r="C443" s="114">
        <f>SUM(C441:C442)</f>
        <v>120</v>
      </c>
      <c r="D443" s="114">
        <f>SUM(D441:D442)</f>
        <v>53</v>
      </c>
      <c r="E443" s="100">
        <f t="shared" si="48"/>
        <v>0.44166666666666665</v>
      </c>
      <c r="F443" s="169"/>
      <c r="G443" s="169"/>
      <c r="H443" s="169"/>
    </row>
    <row r="444" spans="1:8" ht="15.75" customHeight="1">
      <c r="A444" s="183" t="s">
        <v>246</v>
      </c>
      <c r="B444" s="85" t="s">
        <v>9</v>
      </c>
      <c r="C444" s="116">
        <v>2</v>
      </c>
      <c r="D444" s="116">
        <v>0</v>
      </c>
      <c r="E444" s="100">
        <f t="shared" si="48"/>
        <v>0</v>
      </c>
      <c r="F444" s="169">
        <v>0</v>
      </c>
      <c r="G444" s="169">
        <v>0</v>
      </c>
      <c r="H444" s="169"/>
    </row>
    <row r="445" spans="1:8" ht="15.75" customHeight="1">
      <c r="A445" s="183"/>
      <c r="B445" s="85" t="s">
        <v>10</v>
      </c>
      <c r="C445" s="116">
        <v>2</v>
      </c>
      <c r="D445" s="116">
        <v>0</v>
      </c>
      <c r="E445" s="100">
        <f t="shared" si="48"/>
        <v>0</v>
      </c>
      <c r="F445" s="169"/>
      <c r="G445" s="169"/>
      <c r="H445" s="169"/>
    </row>
    <row r="446" spans="1:8" ht="15">
      <c r="A446" s="183"/>
      <c r="B446" s="84" t="s">
        <v>13</v>
      </c>
      <c r="C446" s="114">
        <f>SUM(C444:C445)</f>
        <v>4</v>
      </c>
      <c r="D446" s="114">
        <f>SUM(D444:D445)</f>
        <v>0</v>
      </c>
      <c r="E446" s="100">
        <f t="shared" si="48"/>
        <v>0</v>
      </c>
      <c r="F446" s="169"/>
      <c r="G446" s="169"/>
      <c r="H446" s="169"/>
    </row>
    <row r="447" spans="1:8" ht="16.5" customHeight="1">
      <c r="A447" s="192" t="s">
        <v>247</v>
      </c>
      <c r="B447" s="85" t="s">
        <v>9</v>
      </c>
      <c r="C447" s="116">
        <v>2</v>
      </c>
      <c r="D447" s="116">
        <v>1</v>
      </c>
      <c r="E447" s="100">
        <f t="shared" si="48"/>
        <v>0.5</v>
      </c>
      <c r="F447" s="169">
        <v>0</v>
      </c>
      <c r="G447" s="169">
        <v>0</v>
      </c>
      <c r="H447" s="169"/>
    </row>
    <row r="448" spans="1:8" ht="15.75" customHeight="1">
      <c r="A448" s="194"/>
      <c r="B448" s="84" t="s">
        <v>13</v>
      </c>
      <c r="C448" s="102">
        <f>C447</f>
        <v>2</v>
      </c>
      <c r="D448" s="102">
        <f>D447</f>
        <v>1</v>
      </c>
      <c r="E448" s="100">
        <f t="shared" si="48"/>
        <v>0.5</v>
      </c>
      <c r="F448" s="169"/>
      <c r="G448" s="169"/>
      <c r="H448" s="169"/>
    </row>
    <row r="449" spans="1:8" ht="33.75" customHeight="1">
      <c r="A449" s="172" t="s">
        <v>248</v>
      </c>
      <c r="B449" s="85" t="s">
        <v>9</v>
      </c>
      <c r="C449" s="103">
        <v>140</v>
      </c>
      <c r="D449" s="103">
        <v>43</v>
      </c>
      <c r="E449" s="100">
        <f t="shared" si="48"/>
        <v>0.30714285714285716</v>
      </c>
      <c r="F449" s="169">
        <v>0</v>
      </c>
      <c r="G449" s="169">
        <v>0</v>
      </c>
      <c r="H449" s="169"/>
    </row>
    <row r="450" spans="1:8" ht="15.75" customHeight="1">
      <c r="A450" s="173"/>
      <c r="B450" s="84" t="s">
        <v>13</v>
      </c>
      <c r="C450" s="102">
        <f>C449</f>
        <v>140</v>
      </c>
      <c r="D450" s="102">
        <f>D449</f>
        <v>43</v>
      </c>
      <c r="E450" s="100">
        <f t="shared" si="48"/>
        <v>0.30714285714285716</v>
      </c>
      <c r="F450" s="169"/>
      <c r="G450" s="169"/>
      <c r="H450" s="169"/>
    </row>
    <row r="451" spans="1:8" ht="15.75" customHeight="1">
      <c r="A451" s="183" t="s">
        <v>249</v>
      </c>
      <c r="B451" s="85" t="s">
        <v>9</v>
      </c>
      <c r="C451" s="98">
        <v>194</v>
      </c>
      <c r="D451" s="98">
        <v>52</v>
      </c>
      <c r="E451" s="100">
        <f t="shared" si="48"/>
        <v>0.26804123711340205</v>
      </c>
      <c r="F451" s="169">
        <v>1</v>
      </c>
      <c r="G451" s="169" t="s">
        <v>111</v>
      </c>
      <c r="H451" s="169"/>
    </row>
    <row r="452" spans="1:8" ht="15.75" customHeight="1">
      <c r="A452" s="183"/>
      <c r="B452" s="85" t="s">
        <v>78</v>
      </c>
      <c r="C452" s="98">
        <v>20</v>
      </c>
      <c r="D452" s="98">
        <v>9</v>
      </c>
      <c r="E452" s="100">
        <f t="shared" si="48"/>
        <v>0.45</v>
      </c>
      <c r="F452" s="169"/>
      <c r="G452" s="169"/>
      <c r="H452" s="169"/>
    </row>
    <row r="453" spans="1:8" ht="15.75" customHeight="1">
      <c r="A453" s="183"/>
      <c r="B453" s="85" t="s">
        <v>10</v>
      </c>
      <c r="C453" s="98">
        <v>175</v>
      </c>
      <c r="D453" s="98">
        <v>66</v>
      </c>
      <c r="E453" s="100">
        <f t="shared" si="48"/>
        <v>0.37714285714285717</v>
      </c>
      <c r="F453" s="169"/>
      <c r="G453" s="169"/>
      <c r="H453" s="169"/>
    </row>
    <row r="454" spans="1:8" ht="15.75" customHeight="1">
      <c r="A454" s="183"/>
      <c r="B454" s="85" t="s">
        <v>32</v>
      </c>
      <c r="C454" s="98">
        <v>5</v>
      </c>
      <c r="D454" s="98">
        <v>3</v>
      </c>
      <c r="E454" s="100">
        <f t="shared" si="48"/>
        <v>0.6</v>
      </c>
      <c r="F454" s="169"/>
      <c r="G454" s="169"/>
      <c r="H454" s="169"/>
    </row>
    <row r="455" spans="1:8" ht="15.75" customHeight="1">
      <c r="A455" s="183"/>
      <c r="B455" s="85" t="s">
        <v>12</v>
      </c>
      <c r="C455" s="98">
        <v>1</v>
      </c>
      <c r="D455" s="98">
        <v>1</v>
      </c>
      <c r="E455" s="100">
        <f t="shared" si="48"/>
        <v>1</v>
      </c>
      <c r="F455" s="169"/>
      <c r="G455" s="169"/>
      <c r="H455" s="169"/>
    </row>
    <row r="456" spans="1:8" ht="15">
      <c r="A456" s="183"/>
      <c r="B456" s="84" t="s">
        <v>13</v>
      </c>
      <c r="C456" s="87">
        <f>SUM(C451:C455)</f>
        <v>395</v>
      </c>
      <c r="D456" s="87">
        <f>SUM(D451:D455)</f>
        <v>131</v>
      </c>
      <c r="E456" s="100">
        <f t="shared" si="48"/>
        <v>0.33164556962025316</v>
      </c>
      <c r="F456" s="169"/>
      <c r="G456" s="169"/>
      <c r="H456" s="169"/>
    </row>
    <row r="457" spans="1:8" ht="15.75" customHeight="1">
      <c r="A457" s="192" t="s">
        <v>250</v>
      </c>
      <c r="B457" s="85" t="s">
        <v>9</v>
      </c>
      <c r="C457" s="116">
        <v>177</v>
      </c>
      <c r="D457" s="116">
        <v>66</v>
      </c>
      <c r="E457" s="100">
        <f t="shared" si="48"/>
        <v>0.3728813559322034</v>
      </c>
      <c r="F457" s="169">
        <v>0</v>
      </c>
      <c r="G457" s="169">
        <v>0</v>
      </c>
      <c r="H457" s="169"/>
    </row>
    <row r="458" spans="1:8" ht="15">
      <c r="A458" s="194"/>
      <c r="B458" s="84" t="s">
        <v>13</v>
      </c>
      <c r="C458" s="102">
        <f>C457</f>
        <v>177</v>
      </c>
      <c r="D458" s="102">
        <f>D457</f>
        <v>66</v>
      </c>
      <c r="E458" s="100">
        <f t="shared" si="48"/>
        <v>0.3728813559322034</v>
      </c>
      <c r="F458" s="169"/>
      <c r="G458" s="169"/>
      <c r="H458" s="169"/>
    </row>
    <row r="459" spans="1:8" ht="15.75" customHeight="1">
      <c r="A459" s="183" t="s">
        <v>251</v>
      </c>
      <c r="B459" s="85" t="s">
        <v>30</v>
      </c>
      <c r="C459" s="98">
        <v>21</v>
      </c>
      <c r="D459" s="98">
        <v>17</v>
      </c>
      <c r="E459" s="100">
        <f t="shared" si="48"/>
        <v>0.80952380952380953</v>
      </c>
      <c r="F459" s="169">
        <v>0</v>
      </c>
      <c r="G459" s="169">
        <v>0</v>
      </c>
      <c r="H459" s="169"/>
    </row>
    <row r="460" spans="1:8" ht="15">
      <c r="A460" s="183"/>
      <c r="B460" s="85" t="s">
        <v>9</v>
      </c>
      <c r="C460" s="98">
        <v>99</v>
      </c>
      <c r="D460" s="98">
        <v>25</v>
      </c>
      <c r="E460" s="100">
        <f t="shared" si="48"/>
        <v>0.25252525252525254</v>
      </c>
      <c r="F460" s="169"/>
      <c r="G460" s="169"/>
      <c r="H460" s="169"/>
    </row>
    <row r="461" spans="1:8" ht="15">
      <c r="A461" s="183"/>
      <c r="B461" s="84" t="s">
        <v>13</v>
      </c>
      <c r="C461" s="114">
        <f>SUM(C459:C460)</f>
        <v>120</v>
      </c>
      <c r="D461" s="114">
        <f>SUM(D459:D460)</f>
        <v>42</v>
      </c>
      <c r="E461" s="100">
        <f t="shared" si="48"/>
        <v>0.35</v>
      </c>
      <c r="F461" s="169"/>
      <c r="G461" s="169"/>
      <c r="H461" s="169"/>
    </row>
    <row r="462" spans="1:8" ht="15">
      <c r="A462" s="183" t="s">
        <v>252</v>
      </c>
      <c r="B462" s="85" t="s">
        <v>9</v>
      </c>
      <c r="C462" s="103">
        <v>17</v>
      </c>
      <c r="D462" s="103">
        <v>3</v>
      </c>
      <c r="E462" s="100">
        <f t="shared" si="48"/>
        <v>0.17647058823529413</v>
      </c>
      <c r="F462" s="169">
        <v>1</v>
      </c>
      <c r="G462" s="169" t="s">
        <v>122</v>
      </c>
      <c r="H462" s="169"/>
    </row>
    <row r="463" spans="1:8" ht="15">
      <c r="A463" s="183"/>
      <c r="B463" s="84" t="s">
        <v>13</v>
      </c>
      <c r="C463" s="102">
        <f>C462</f>
        <v>17</v>
      </c>
      <c r="D463" s="102">
        <f>D462</f>
        <v>3</v>
      </c>
      <c r="E463" s="100">
        <f t="shared" si="48"/>
        <v>0.17647058823529413</v>
      </c>
      <c r="F463" s="169"/>
      <c r="G463" s="169"/>
      <c r="H463" s="169"/>
    </row>
    <row r="464" spans="1:8" ht="15">
      <c r="A464" s="183" t="s">
        <v>253</v>
      </c>
      <c r="B464" s="85" t="s">
        <v>9</v>
      </c>
      <c r="C464" s="98">
        <v>158</v>
      </c>
      <c r="D464" s="98">
        <v>43</v>
      </c>
      <c r="E464" s="100">
        <f t="shared" si="48"/>
        <v>0.27215189873417722</v>
      </c>
      <c r="F464" s="169">
        <v>0</v>
      </c>
      <c r="G464" s="169">
        <v>0</v>
      </c>
      <c r="H464" s="169"/>
    </row>
    <row r="465" spans="1:8" ht="15">
      <c r="A465" s="183"/>
      <c r="B465" s="84" t="s">
        <v>13</v>
      </c>
      <c r="C465" s="102">
        <f>C464</f>
        <v>158</v>
      </c>
      <c r="D465" s="102">
        <f>D464</f>
        <v>43</v>
      </c>
      <c r="E465" s="100">
        <f t="shared" si="48"/>
        <v>0.27215189873417722</v>
      </c>
      <c r="F465" s="169"/>
      <c r="G465" s="169"/>
      <c r="H465" s="169"/>
    </row>
    <row r="466" spans="1:8" ht="15">
      <c r="A466" s="209" t="s">
        <v>254</v>
      </c>
      <c r="B466" s="85" t="s">
        <v>9</v>
      </c>
      <c r="C466" s="103">
        <v>60</v>
      </c>
      <c r="D466" s="103">
        <v>31</v>
      </c>
      <c r="E466" s="100">
        <f t="shared" si="48"/>
        <v>0.51666666666666672</v>
      </c>
      <c r="F466" s="169">
        <v>0</v>
      </c>
      <c r="G466" s="169">
        <v>0</v>
      </c>
      <c r="H466" s="169"/>
    </row>
    <row r="467" spans="1:8" ht="15">
      <c r="A467" s="209"/>
      <c r="B467" s="85" t="s">
        <v>30</v>
      </c>
      <c r="C467" s="103">
        <v>12</v>
      </c>
      <c r="D467" s="103">
        <v>11</v>
      </c>
      <c r="E467" s="100">
        <f t="shared" si="48"/>
        <v>0.91666666666666663</v>
      </c>
      <c r="F467" s="169"/>
      <c r="G467" s="169"/>
      <c r="H467" s="169"/>
    </row>
    <row r="468" spans="1:8" ht="15">
      <c r="A468" s="209"/>
      <c r="B468" s="84" t="s">
        <v>13</v>
      </c>
      <c r="C468" s="102">
        <v>64</v>
      </c>
      <c r="D468" s="102">
        <v>58</v>
      </c>
      <c r="E468" s="100">
        <f t="shared" si="48"/>
        <v>0.90625</v>
      </c>
      <c r="F468" s="169"/>
      <c r="G468" s="169"/>
      <c r="H468" s="169"/>
    </row>
    <row r="469" spans="1:8" ht="15">
      <c r="A469" s="183" t="s">
        <v>255</v>
      </c>
      <c r="B469" s="85" t="s">
        <v>10</v>
      </c>
      <c r="C469" s="103">
        <v>2</v>
      </c>
      <c r="D469" s="103">
        <v>0</v>
      </c>
      <c r="E469" s="100">
        <f t="shared" si="48"/>
        <v>0</v>
      </c>
      <c r="F469" s="169">
        <v>0</v>
      </c>
      <c r="G469" s="169">
        <v>0</v>
      </c>
      <c r="H469" s="169"/>
    </row>
    <row r="470" spans="1:8" ht="15">
      <c r="A470" s="183"/>
      <c r="B470" s="84" t="s">
        <v>13</v>
      </c>
      <c r="C470" s="102">
        <f>C469</f>
        <v>2</v>
      </c>
      <c r="D470" s="102">
        <f>D469</f>
        <v>0</v>
      </c>
      <c r="E470" s="100">
        <f t="shared" si="48"/>
        <v>0</v>
      </c>
      <c r="F470" s="169"/>
      <c r="G470" s="169"/>
      <c r="H470" s="169"/>
    </row>
    <row r="471" spans="1:8" ht="26.25" customHeight="1">
      <c r="A471" s="183" t="s">
        <v>256</v>
      </c>
      <c r="B471" s="85" t="s">
        <v>82</v>
      </c>
      <c r="C471" s="103">
        <v>57</v>
      </c>
      <c r="D471" s="103">
        <v>45</v>
      </c>
      <c r="E471" s="100">
        <f t="shared" si="48"/>
        <v>0.78947368421052633</v>
      </c>
      <c r="F471" s="169">
        <v>0</v>
      </c>
      <c r="G471" s="169">
        <v>0</v>
      </c>
      <c r="H471" s="169"/>
    </row>
    <row r="472" spans="1:8" ht="27" customHeight="1">
      <c r="A472" s="183"/>
      <c r="B472" s="84" t="s">
        <v>13</v>
      </c>
      <c r="C472" s="102">
        <f>C471</f>
        <v>57</v>
      </c>
      <c r="D472" s="102">
        <f>D471</f>
        <v>45</v>
      </c>
      <c r="E472" s="100">
        <f t="shared" si="48"/>
        <v>0.78947368421052633</v>
      </c>
      <c r="F472" s="169"/>
      <c r="G472" s="169"/>
      <c r="H472" s="169"/>
    </row>
    <row r="473" spans="1:8" ht="15">
      <c r="A473" s="209" t="s">
        <v>257</v>
      </c>
      <c r="B473" s="85" t="s">
        <v>9</v>
      </c>
      <c r="C473" s="116">
        <v>96</v>
      </c>
      <c r="D473" s="116">
        <v>54</v>
      </c>
      <c r="E473" s="100">
        <f t="shared" si="48"/>
        <v>0.5625</v>
      </c>
      <c r="F473" s="184">
        <v>0</v>
      </c>
      <c r="G473" s="184">
        <v>0</v>
      </c>
      <c r="H473" s="184"/>
    </row>
    <row r="474" spans="1:8" ht="15">
      <c r="A474" s="209"/>
      <c r="B474" s="84" t="s">
        <v>13</v>
      </c>
      <c r="C474" s="102">
        <f>C473</f>
        <v>96</v>
      </c>
      <c r="D474" s="102">
        <f>D473</f>
        <v>54</v>
      </c>
      <c r="E474" s="100">
        <f t="shared" si="48"/>
        <v>0.5625</v>
      </c>
      <c r="F474" s="184"/>
      <c r="G474" s="184"/>
      <c r="H474" s="184"/>
    </row>
    <row r="475" spans="1:8" ht="15">
      <c r="A475" s="209" t="s">
        <v>258</v>
      </c>
      <c r="B475" s="85" t="s">
        <v>9</v>
      </c>
      <c r="C475" s="116">
        <v>129</v>
      </c>
      <c r="D475" s="116">
        <v>44</v>
      </c>
      <c r="E475" s="100">
        <f>D475/C475</f>
        <v>0.34108527131782945</v>
      </c>
      <c r="F475" s="184">
        <v>0</v>
      </c>
      <c r="G475" s="184">
        <v>0</v>
      </c>
      <c r="H475" s="184"/>
    </row>
    <row r="476" spans="1:8" ht="15">
      <c r="A476" s="209"/>
      <c r="B476" s="84" t="s">
        <v>13</v>
      </c>
      <c r="C476" s="102">
        <f>C475</f>
        <v>129</v>
      </c>
      <c r="D476" s="102">
        <f>D475</f>
        <v>44</v>
      </c>
      <c r="E476" s="100">
        <f>D476/C476</f>
        <v>0.34108527131782945</v>
      </c>
      <c r="F476" s="184"/>
      <c r="G476" s="184"/>
      <c r="H476" s="184"/>
    </row>
    <row r="477" spans="1:8" ht="15">
      <c r="A477" s="183" t="s">
        <v>259</v>
      </c>
      <c r="B477" s="85" t="s">
        <v>30</v>
      </c>
      <c r="C477" s="116">
        <v>89</v>
      </c>
      <c r="D477" s="116">
        <v>81</v>
      </c>
      <c r="E477" s="100">
        <f>D477/C477</f>
        <v>0.9101123595505618</v>
      </c>
      <c r="F477" s="184">
        <v>3</v>
      </c>
      <c r="G477" s="184" t="s">
        <v>117</v>
      </c>
      <c r="H477" s="184"/>
    </row>
    <row r="478" spans="1:8" ht="15">
      <c r="A478" s="183"/>
      <c r="B478" s="85" t="s">
        <v>9</v>
      </c>
      <c r="C478" s="116">
        <v>588</v>
      </c>
      <c r="D478" s="116">
        <v>209</v>
      </c>
      <c r="E478" s="100">
        <f>D478/C478</f>
        <v>0.35544217687074831</v>
      </c>
      <c r="F478" s="184"/>
      <c r="G478" s="184"/>
      <c r="H478" s="184"/>
    </row>
    <row r="479" spans="1:8" ht="15">
      <c r="A479" s="183"/>
      <c r="B479" s="85" t="s">
        <v>10</v>
      </c>
      <c r="C479" s="116">
        <v>62</v>
      </c>
      <c r="D479" s="116">
        <v>33</v>
      </c>
      <c r="E479" s="100">
        <f t="shared" ref="E479:E517" si="49">D479/C479</f>
        <v>0.532258064516129</v>
      </c>
      <c r="F479" s="184"/>
      <c r="G479" s="184"/>
      <c r="H479" s="184"/>
    </row>
    <row r="480" spans="1:8" ht="15">
      <c r="A480" s="183"/>
      <c r="B480" s="85" t="s">
        <v>32</v>
      </c>
      <c r="C480" s="116">
        <v>54</v>
      </c>
      <c r="D480" s="116">
        <v>28</v>
      </c>
      <c r="E480" s="100">
        <f t="shared" si="49"/>
        <v>0.51851851851851849</v>
      </c>
      <c r="F480" s="184"/>
      <c r="G480" s="184"/>
      <c r="H480" s="184"/>
    </row>
    <row r="481" spans="1:8" ht="15">
      <c r="A481" s="183"/>
      <c r="B481" s="85" t="s">
        <v>12</v>
      </c>
      <c r="C481" s="116">
        <v>47</v>
      </c>
      <c r="D481" s="116">
        <v>38</v>
      </c>
      <c r="E481" s="100">
        <f t="shared" si="49"/>
        <v>0.80851063829787229</v>
      </c>
      <c r="F481" s="184"/>
      <c r="G481" s="184"/>
      <c r="H481" s="184"/>
    </row>
    <row r="482" spans="1:8" ht="15">
      <c r="A482" s="183"/>
      <c r="B482" s="84" t="s">
        <v>13</v>
      </c>
      <c r="C482" s="87">
        <f>SUM(C477:C481)</f>
        <v>840</v>
      </c>
      <c r="D482" s="87">
        <f>SUM(D477:D481)</f>
        <v>389</v>
      </c>
      <c r="E482" s="100">
        <f t="shared" si="49"/>
        <v>0.46309523809523812</v>
      </c>
      <c r="F482" s="184"/>
      <c r="G482" s="184"/>
      <c r="H482" s="184"/>
    </row>
    <row r="483" spans="1:8" ht="15">
      <c r="A483" s="192" t="s">
        <v>260</v>
      </c>
      <c r="B483" s="85" t="s">
        <v>30</v>
      </c>
      <c r="C483" s="116">
        <v>21</v>
      </c>
      <c r="D483" s="116">
        <v>14</v>
      </c>
      <c r="E483" s="100">
        <f t="shared" si="49"/>
        <v>0.66666666666666663</v>
      </c>
      <c r="F483" s="184">
        <v>7</v>
      </c>
      <c r="G483" s="184" t="s">
        <v>117</v>
      </c>
      <c r="H483" s="184"/>
    </row>
    <row r="484" spans="1:8" ht="15">
      <c r="A484" s="193"/>
      <c r="B484" s="85" t="s">
        <v>9</v>
      </c>
      <c r="C484" s="116">
        <v>1385</v>
      </c>
      <c r="D484" s="116">
        <v>687</v>
      </c>
      <c r="E484" s="100">
        <f t="shared" si="49"/>
        <v>0.49602888086642599</v>
      </c>
      <c r="F484" s="184"/>
      <c r="G484" s="184"/>
      <c r="H484" s="184"/>
    </row>
    <row r="485" spans="1:8" ht="15">
      <c r="A485" s="193"/>
      <c r="B485" s="85" t="s">
        <v>10</v>
      </c>
      <c r="C485" s="116">
        <v>111</v>
      </c>
      <c r="D485" s="116">
        <v>96</v>
      </c>
      <c r="E485" s="100">
        <f t="shared" si="49"/>
        <v>0.86486486486486491</v>
      </c>
      <c r="F485" s="184"/>
      <c r="G485" s="184"/>
      <c r="H485" s="184"/>
    </row>
    <row r="486" spans="1:8" ht="15">
      <c r="A486" s="193"/>
      <c r="B486" s="85" t="s">
        <v>32</v>
      </c>
      <c r="C486" s="116">
        <v>82</v>
      </c>
      <c r="D486" s="116">
        <v>60</v>
      </c>
      <c r="E486" s="100">
        <f t="shared" si="49"/>
        <v>0.73170731707317072</v>
      </c>
      <c r="F486" s="184"/>
      <c r="G486" s="184"/>
      <c r="H486" s="184"/>
    </row>
    <row r="487" spans="1:8" ht="15">
      <c r="A487" s="193"/>
      <c r="B487" s="85" t="s">
        <v>12</v>
      </c>
      <c r="C487" s="116">
        <v>94</v>
      </c>
      <c r="D487" s="116">
        <v>65</v>
      </c>
      <c r="E487" s="100">
        <f t="shared" si="49"/>
        <v>0.69148936170212771</v>
      </c>
      <c r="F487" s="184"/>
      <c r="G487" s="184"/>
      <c r="H487" s="184"/>
    </row>
    <row r="488" spans="1:8" ht="15">
      <c r="A488" s="194"/>
      <c r="B488" s="84" t="s">
        <v>13</v>
      </c>
      <c r="C488" s="87">
        <f>SUM(C483:C487)</f>
        <v>1693</v>
      </c>
      <c r="D488" s="87">
        <f>SUM(D483:D487)</f>
        <v>922</v>
      </c>
      <c r="E488" s="100">
        <f t="shared" si="49"/>
        <v>0.54459539279385705</v>
      </c>
      <c r="F488" s="184"/>
      <c r="G488" s="184"/>
      <c r="H488" s="184"/>
    </row>
    <row r="489" spans="1:8" ht="15">
      <c r="A489" s="209" t="s">
        <v>261</v>
      </c>
      <c r="B489" s="85" t="s">
        <v>9</v>
      </c>
      <c r="C489" s="116">
        <v>228</v>
      </c>
      <c r="D489" s="116">
        <v>195</v>
      </c>
      <c r="E489" s="100">
        <f t="shared" si="49"/>
        <v>0.85526315789473684</v>
      </c>
      <c r="F489" s="184">
        <v>1</v>
      </c>
      <c r="G489" s="184" t="s">
        <v>117</v>
      </c>
      <c r="H489" s="184"/>
    </row>
    <row r="490" spans="1:8" ht="15">
      <c r="A490" s="209"/>
      <c r="B490" s="84" t="s">
        <v>13</v>
      </c>
      <c r="C490" s="102">
        <f>C489</f>
        <v>228</v>
      </c>
      <c r="D490" s="102">
        <f>D489</f>
        <v>195</v>
      </c>
      <c r="E490" s="100">
        <f t="shared" si="49"/>
        <v>0.85526315789473684</v>
      </c>
      <c r="F490" s="184"/>
      <c r="G490" s="184"/>
      <c r="H490" s="184"/>
    </row>
    <row r="491" spans="1:8" ht="15">
      <c r="A491" s="209" t="s">
        <v>262</v>
      </c>
      <c r="B491" s="85" t="s">
        <v>9</v>
      </c>
      <c r="C491" s="116">
        <v>884</v>
      </c>
      <c r="D491" s="116">
        <v>325</v>
      </c>
      <c r="E491" s="100">
        <f t="shared" si="49"/>
        <v>0.36764705882352944</v>
      </c>
      <c r="F491" s="184">
        <v>2</v>
      </c>
      <c r="G491" s="184" t="s">
        <v>114</v>
      </c>
      <c r="H491" s="184"/>
    </row>
    <row r="492" spans="1:8" ht="15">
      <c r="A492" s="209"/>
      <c r="B492" s="84" t="s">
        <v>13</v>
      </c>
      <c r="C492" s="102">
        <f>C491</f>
        <v>884</v>
      </c>
      <c r="D492" s="102">
        <f>D491</f>
        <v>325</v>
      </c>
      <c r="E492" s="100">
        <f t="shared" si="49"/>
        <v>0.36764705882352944</v>
      </c>
      <c r="F492" s="184"/>
      <c r="G492" s="184"/>
      <c r="H492" s="184"/>
    </row>
    <row r="493" spans="1:8" ht="15">
      <c r="A493" s="183" t="s">
        <v>263</v>
      </c>
      <c r="B493" s="85" t="s">
        <v>30</v>
      </c>
      <c r="C493" s="116">
        <v>69</v>
      </c>
      <c r="D493" s="116">
        <v>60</v>
      </c>
      <c r="E493" s="100">
        <f t="shared" si="49"/>
        <v>0.86956521739130432</v>
      </c>
      <c r="F493" s="184">
        <v>1</v>
      </c>
      <c r="G493" s="184" t="s">
        <v>127</v>
      </c>
      <c r="H493" s="184"/>
    </row>
    <row r="494" spans="1:8" ht="15">
      <c r="A494" s="183"/>
      <c r="B494" s="85" t="s">
        <v>9</v>
      </c>
      <c r="C494" s="116">
        <v>690</v>
      </c>
      <c r="D494" s="116">
        <v>256</v>
      </c>
      <c r="E494" s="100">
        <f t="shared" si="49"/>
        <v>0.37101449275362319</v>
      </c>
      <c r="F494" s="184"/>
      <c r="G494" s="184"/>
      <c r="H494" s="184"/>
    </row>
    <row r="495" spans="1:8" ht="15">
      <c r="A495" s="183"/>
      <c r="B495" s="85" t="s">
        <v>10</v>
      </c>
      <c r="C495" s="116">
        <v>56</v>
      </c>
      <c r="D495" s="116">
        <v>37</v>
      </c>
      <c r="E495" s="100">
        <f t="shared" si="49"/>
        <v>0.6607142857142857</v>
      </c>
      <c r="F495" s="184"/>
      <c r="G495" s="184"/>
      <c r="H495" s="184"/>
    </row>
    <row r="496" spans="1:8" ht="15">
      <c r="A496" s="183"/>
      <c r="B496" s="85" t="s">
        <v>32</v>
      </c>
      <c r="C496" s="116">
        <v>111</v>
      </c>
      <c r="D496" s="116">
        <v>79</v>
      </c>
      <c r="E496" s="100">
        <f t="shared" si="49"/>
        <v>0.71171171171171166</v>
      </c>
      <c r="F496" s="184"/>
      <c r="G496" s="184"/>
      <c r="H496" s="184"/>
    </row>
    <row r="497" spans="1:8" ht="15">
      <c r="A497" s="183"/>
      <c r="B497" s="85" t="s">
        <v>12</v>
      </c>
      <c r="C497" s="116">
        <v>165</v>
      </c>
      <c r="D497" s="116">
        <v>116</v>
      </c>
      <c r="E497" s="100">
        <f t="shared" si="49"/>
        <v>0.70303030303030301</v>
      </c>
      <c r="F497" s="184"/>
      <c r="G497" s="184"/>
      <c r="H497" s="184"/>
    </row>
    <row r="498" spans="1:8" ht="15">
      <c r="A498" s="183"/>
      <c r="B498" s="84" t="s">
        <v>13</v>
      </c>
      <c r="C498" s="87">
        <f>SUM(C493:C497)</f>
        <v>1091</v>
      </c>
      <c r="D498" s="87">
        <f>SUM(D493:D497)</f>
        <v>548</v>
      </c>
      <c r="E498" s="100">
        <f t="shared" si="49"/>
        <v>0.50229147571035748</v>
      </c>
      <c r="F498" s="184"/>
      <c r="G498" s="184"/>
      <c r="H498" s="184"/>
    </row>
    <row r="499" spans="1:8" ht="15">
      <c r="A499" s="209" t="s">
        <v>264</v>
      </c>
      <c r="B499" s="85" t="s">
        <v>9</v>
      </c>
      <c r="C499" s="116">
        <v>865</v>
      </c>
      <c r="D499" s="116">
        <v>356</v>
      </c>
      <c r="E499" s="100">
        <f t="shared" si="49"/>
        <v>0.41156069364161851</v>
      </c>
      <c r="F499" s="184">
        <v>1</v>
      </c>
      <c r="G499" s="184" t="s">
        <v>128</v>
      </c>
      <c r="H499" s="184"/>
    </row>
    <row r="500" spans="1:8" ht="15">
      <c r="A500" s="209"/>
      <c r="B500" s="85" t="s">
        <v>10</v>
      </c>
      <c r="C500" s="116">
        <v>48</v>
      </c>
      <c r="D500" s="116">
        <v>42</v>
      </c>
      <c r="E500" s="100">
        <f t="shared" si="49"/>
        <v>0.875</v>
      </c>
      <c r="F500" s="184"/>
      <c r="G500" s="184"/>
      <c r="H500" s="184"/>
    </row>
    <row r="501" spans="1:8" ht="15">
      <c r="A501" s="209"/>
      <c r="B501" s="84" t="s">
        <v>13</v>
      </c>
      <c r="C501" s="114">
        <f>SUM(C499:C500)</f>
        <v>913</v>
      </c>
      <c r="D501" s="114">
        <f>SUM(D499:D500)</f>
        <v>398</v>
      </c>
      <c r="E501" s="100">
        <f t="shared" si="49"/>
        <v>0.43592552026286968</v>
      </c>
      <c r="F501" s="184"/>
      <c r="G501" s="184"/>
      <c r="H501" s="184"/>
    </row>
    <row r="502" spans="1:8" ht="15">
      <c r="A502" s="209" t="s">
        <v>265</v>
      </c>
      <c r="B502" s="85" t="s">
        <v>30</v>
      </c>
      <c r="C502" s="116">
        <v>18</v>
      </c>
      <c r="D502" s="116">
        <v>15</v>
      </c>
      <c r="E502" s="100">
        <f t="shared" si="49"/>
        <v>0.83333333333333337</v>
      </c>
      <c r="F502" s="184">
        <v>0</v>
      </c>
      <c r="G502" s="184">
        <v>0</v>
      </c>
      <c r="H502" s="184"/>
    </row>
    <row r="503" spans="1:8" ht="15">
      <c r="A503" s="209"/>
      <c r="B503" s="85" t="s">
        <v>9</v>
      </c>
      <c r="C503" s="116">
        <v>221</v>
      </c>
      <c r="D503" s="116">
        <v>73</v>
      </c>
      <c r="E503" s="100">
        <f t="shared" si="49"/>
        <v>0.33031674208144796</v>
      </c>
      <c r="F503" s="184"/>
      <c r="G503" s="184"/>
      <c r="H503" s="184"/>
    </row>
    <row r="504" spans="1:8" ht="15">
      <c r="A504" s="209"/>
      <c r="B504" s="84" t="s">
        <v>13</v>
      </c>
      <c r="C504" s="102">
        <v>239</v>
      </c>
      <c r="D504" s="102">
        <v>88</v>
      </c>
      <c r="E504" s="100">
        <f t="shared" si="49"/>
        <v>0.3682008368200837</v>
      </c>
      <c r="F504" s="184"/>
      <c r="G504" s="184"/>
      <c r="H504" s="184"/>
    </row>
    <row r="505" spans="1:8" ht="21" customHeight="1">
      <c r="A505" s="192" t="s">
        <v>266</v>
      </c>
      <c r="B505" s="85" t="s">
        <v>9</v>
      </c>
      <c r="C505" s="116">
        <v>91</v>
      </c>
      <c r="D505" s="116">
        <v>28</v>
      </c>
      <c r="E505" s="100">
        <f t="shared" si="49"/>
        <v>0.30769230769230771</v>
      </c>
      <c r="F505" s="184">
        <v>0</v>
      </c>
      <c r="G505" s="184">
        <v>0</v>
      </c>
      <c r="H505" s="184"/>
    </row>
    <row r="506" spans="1:8" ht="29.25" customHeight="1">
      <c r="A506" s="194"/>
      <c r="B506" s="84" t="s">
        <v>13</v>
      </c>
      <c r="C506" s="102">
        <f>C505</f>
        <v>91</v>
      </c>
      <c r="D506" s="102">
        <f>D505</f>
        <v>28</v>
      </c>
      <c r="E506" s="100">
        <f t="shared" si="49"/>
        <v>0.30769230769230771</v>
      </c>
      <c r="F506" s="184"/>
      <c r="G506" s="184"/>
      <c r="H506" s="184"/>
    </row>
    <row r="507" spans="1:8" ht="22.5" customHeight="1">
      <c r="A507" s="192" t="s">
        <v>267</v>
      </c>
      <c r="B507" s="85" t="s">
        <v>9</v>
      </c>
      <c r="C507" s="116">
        <v>1</v>
      </c>
      <c r="D507" s="116">
        <v>0</v>
      </c>
      <c r="E507" s="100">
        <f t="shared" si="49"/>
        <v>0</v>
      </c>
      <c r="F507" s="184">
        <v>0</v>
      </c>
      <c r="G507" s="184">
        <v>0</v>
      </c>
      <c r="H507" s="184"/>
    </row>
    <row r="508" spans="1:8" ht="23.25" customHeight="1">
      <c r="A508" s="194"/>
      <c r="B508" s="84" t="s">
        <v>13</v>
      </c>
      <c r="C508" s="102">
        <f>C507</f>
        <v>1</v>
      </c>
      <c r="D508" s="102">
        <f>D507</f>
        <v>0</v>
      </c>
      <c r="E508" s="100">
        <f t="shared" si="49"/>
        <v>0</v>
      </c>
      <c r="F508" s="184"/>
      <c r="G508" s="184"/>
      <c r="H508" s="184"/>
    </row>
    <row r="509" spans="1:8" ht="15">
      <c r="A509" s="209" t="s">
        <v>96</v>
      </c>
      <c r="B509" s="85" t="s">
        <v>9</v>
      </c>
      <c r="C509" s="116">
        <v>204</v>
      </c>
      <c r="D509" s="116">
        <v>76</v>
      </c>
      <c r="E509" s="100">
        <f t="shared" si="49"/>
        <v>0.37254901960784315</v>
      </c>
      <c r="F509" s="184">
        <v>2</v>
      </c>
      <c r="G509" s="184" t="s">
        <v>113</v>
      </c>
      <c r="H509" s="184"/>
    </row>
    <row r="510" spans="1:8" ht="15">
      <c r="A510" s="209"/>
      <c r="B510" s="84" t="s">
        <v>13</v>
      </c>
      <c r="C510" s="102">
        <f>C509</f>
        <v>204</v>
      </c>
      <c r="D510" s="102">
        <f>D509</f>
        <v>76</v>
      </c>
      <c r="E510" s="100">
        <f t="shared" si="49"/>
        <v>0.37254901960784315</v>
      </c>
      <c r="F510" s="184"/>
      <c r="G510" s="184"/>
      <c r="H510" s="184"/>
    </row>
    <row r="511" spans="1:8" ht="15">
      <c r="A511" s="209" t="s">
        <v>268</v>
      </c>
      <c r="B511" s="85" t="s">
        <v>9</v>
      </c>
      <c r="C511" s="116">
        <v>316</v>
      </c>
      <c r="D511" s="116">
        <v>115</v>
      </c>
      <c r="E511" s="100">
        <f t="shared" si="49"/>
        <v>0.36392405063291139</v>
      </c>
      <c r="F511" s="184">
        <v>0</v>
      </c>
      <c r="G511" s="184">
        <v>0</v>
      </c>
      <c r="H511" s="184"/>
    </row>
    <row r="512" spans="1:8" ht="15">
      <c r="A512" s="209"/>
      <c r="B512" s="85" t="s">
        <v>25</v>
      </c>
      <c r="C512" s="116">
        <v>10</v>
      </c>
      <c r="D512" s="116">
        <v>4</v>
      </c>
      <c r="E512" s="100">
        <f t="shared" si="49"/>
        <v>0.4</v>
      </c>
      <c r="F512" s="184"/>
      <c r="G512" s="184"/>
      <c r="H512" s="184"/>
    </row>
    <row r="513" spans="1:8" ht="15">
      <c r="A513" s="209"/>
      <c r="B513" s="85" t="s">
        <v>11</v>
      </c>
      <c r="C513" s="116">
        <v>12</v>
      </c>
      <c r="D513" s="116">
        <v>7</v>
      </c>
      <c r="E513" s="100">
        <f t="shared" si="49"/>
        <v>0.58333333333333337</v>
      </c>
      <c r="F513" s="184"/>
      <c r="G513" s="184"/>
      <c r="H513" s="184"/>
    </row>
    <row r="514" spans="1:8" ht="15">
      <c r="A514" s="209"/>
      <c r="B514" s="85" t="s">
        <v>12</v>
      </c>
      <c r="C514" s="116">
        <v>22</v>
      </c>
      <c r="D514" s="116">
        <v>10</v>
      </c>
      <c r="E514" s="100">
        <f t="shared" si="49"/>
        <v>0.45454545454545453</v>
      </c>
      <c r="F514" s="184"/>
      <c r="G514" s="184"/>
      <c r="H514" s="184"/>
    </row>
    <row r="515" spans="1:8" ht="15">
      <c r="A515" s="209"/>
      <c r="B515" s="84" t="s">
        <v>13</v>
      </c>
      <c r="C515" s="114">
        <f>SUM(C511:C514)</f>
        <v>360</v>
      </c>
      <c r="D515" s="114">
        <f>SUM(D511:D514)</f>
        <v>136</v>
      </c>
      <c r="E515" s="100">
        <f t="shared" si="49"/>
        <v>0.37777777777777777</v>
      </c>
      <c r="F515" s="184"/>
      <c r="G515" s="184"/>
      <c r="H515" s="184"/>
    </row>
    <row r="516" spans="1:8" ht="15">
      <c r="A516" s="209" t="s">
        <v>157</v>
      </c>
      <c r="B516" s="85" t="s">
        <v>9</v>
      </c>
      <c r="C516" s="116">
        <v>876</v>
      </c>
      <c r="D516" s="116">
        <v>253</v>
      </c>
      <c r="E516" s="100">
        <f t="shared" si="49"/>
        <v>0.28881278538812788</v>
      </c>
      <c r="F516" s="184">
        <v>1</v>
      </c>
      <c r="G516" s="184" t="s">
        <v>128</v>
      </c>
      <c r="H516" s="184"/>
    </row>
    <row r="517" spans="1:8" ht="15">
      <c r="A517" s="209"/>
      <c r="B517" s="84" t="s">
        <v>13</v>
      </c>
      <c r="C517" s="102">
        <f>C516</f>
        <v>876</v>
      </c>
      <c r="D517" s="102">
        <f>D516</f>
        <v>253</v>
      </c>
      <c r="E517" s="100">
        <f t="shared" si="49"/>
        <v>0.28881278538812788</v>
      </c>
      <c r="F517" s="184"/>
      <c r="G517" s="184"/>
      <c r="H517" s="184"/>
    </row>
    <row r="519" spans="1:8" ht="20.25">
      <c r="A519" s="200" t="s">
        <v>98</v>
      </c>
      <c r="B519" s="200"/>
      <c r="C519" s="200"/>
      <c r="D519" s="200"/>
      <c r="E519" s="200"/>
      <c r="F519" s="200"/>
      <c r="G519" s="200"/>
      <c r="H519" s="200"/>
    </row>
    <row r="520" spans="1:8" ht="15.75" customHeight="1">
      <c r="A520" s="186" t="s">
        <v>0</v>
      </c>
      <c r="B520" s="179" t="s">
        <v>328</v>
      </c>
      <c r="C520" s="182" t="s">
        <v>109</v>
      </c>
      <c r="D520" s="182"/>
      <c r="E520" s="182"/>
      <c r="F520" s="165" t="s">
        <v>333</v>
      </c>
      <c r="G520" s="168" t="s">
        <v>334</v>
      </c>
    </row>
    <row r="521" spans="1:8" ht="15.75" customHeight="1">
      <c r="A521" s="186"/>
      <c r="B521" s="180"/>
      <c r="C521" s="182"/>
      <c r="D521" s="182"/>
      <c r="E521" s="182"/>
      <c r="F521" s="166"/>
      <c r="G521" s="168"/>
    </row>
    <row r="522" spans="1:8" ht="123.75" customHeight="1">
      <c r="A522" s="186"/>
      <c r="B522" s="181"/>
      <c r="C522" s="121" t="s">
        <v>329</v>
      </c>
      <c r="D522" s="121" t="s">
        <v>330</v>
      </c>
      <c r="E522" s="122" t="s">
        <v>331</v>
      </c>
      <c r="F522" s="167"/>
      <c r="G522" s="168"/>
      <c r="H522" s="123"/>
    </row>
    <row r="523" spans="1:8" ht="15.75" customHeight="1">
      <c r="A523" s="192" t="s">
        <v>269</v>
      </c>
      <c r="B523" s="85" t="s">
        <v>30</v>
      </c>
      <c r="C523" s="98">
        <v>0</v>
      </c>
      <c r="D523" s="98">
        <v>0</v>
      </c>
      <c r="E523" s="100">
        <v>0</v>
      </c>
      <c r="F523" s="169">
        <v>0</v>
      </c>
      <c r="G523" s="169">
        <v>0</v>
      </c>
      <c r="H523" s="169"/>
    </row>
    <row r="524" spans="1:8" ht="15">
      <c r="A524" s="193"/>
      <c r="B524" s="85" t="s">
        <v>9</v>
      </c>
      <c r="C524" s="98">
        <v>145</v>
      </c>
      <c r="D524" s="106">
        <v>27</v>
      </c>
      <c r="E524" s="100">
        <f t="shared" ref="E524:E537" si="50">D524/C524</f>
        <v>0.18620689655172415</v>
      </c>
      <c r="F524" s="169"/>
      <c r="G524" s="169"/>
      <c r="H524" s="169"/>
    </row>
    <row r="525" spans="1:8" ht="15">
      <c r="A525" s="193"/>
      <c r="B525" s="85" t="s">
        <v>10</v>
      </c>
      <c r="C525" s="98">
        <v>19</v>
      </c>
      <c r="D525" s="98">
        <v>5</v>
      </c>
      <c r="E525" s="100">
        <f t="shared" si="50"/>
        <v>0.26315789473684209</v>
      </c>
      <c r="F525" s="169"/>
      <c r="G525" s="169"/>
      <c r="H525" s="169"/>
    </row>
    <row r="526" spans="1:8" ht="15">
      <c r="A526" s="194"/>
      <c r="B526" s="84" t="s">
        <v>13</v>
      </c>
      <c r="C526" s="102">
        <f>SUM(C523:C525)</f>
        <v>164</v>
      </c>
      <c r="D526" s="87">
        <f>SUM(D523:D525)</f>
        <v>32</v>
      </c>
      <c r="E526" s="100">
        <f t="shared" si="50"/>
        <v>0.1951219512195122</v>
      </c>
      <c r="F526" s="169"/>
      <c r="G526" s="169"/>
      <c r="H526" s="169"/>
    </row>
    <row r="527" spans="1:8" ht="15">
      <c r="A527" s="183" t="s">
        <v>270</v>
      </c>
      <c r="B527" s="85" t="s">
        <v>30</v>
      </c>
      <c r="C527" s="98">
        <v>0</v>
      </c>
      <c r="D527" s="98">
        <v>0</v>
      </c>
      <c r="E527" s="100">
        <v>0</v>
      </c>
      <c r="F527" s="169">
        <v>0</v>
      </c>
      <c r="G527" s="169">
        <v>0</v>
      </c>
      <c r="H527" s="169"/>
    </row>
    <row r="528" spans="1:8" ht="15">
      <c r="A528" s="183"/>
      <c r="B528" s="85" t="s">
        <v>9</v>
      </c>
      <c r="C528" s="98">
        <v>10</v>
      </c>
      <c r="D528" s="98">
        <v>5</v>
      </c>
      <c r="E528" s="100">
        <f t="shared" si="50"/>
        <v>0.5</v>
      </c>
      <c r="F528" s="169"/>
      <c r="G528" s="169"/>
      <c r="H528" s="169"/>
    </row>
    <row r="529" spans="1:8" ht="15">
      <c r="A529" s="183"/>
      <c r="B529" s="85" t="s">
        <v>10</v>
      </c>
      <c r="C529" s="98">
        <v>36</v>
      </c>
      <c r="D529" s="98">
        <v>16</v>
      </c>
      <c r="E529" s="100">
        <f t="shared" si="50"/>
        <v>0.44444444444444442</v>
      </c>
      <c r="F529" s="169"/>
      <c r="G529" s="169"/>
      <c r="H529" s="169"/>
    </row>
    <row r="530" spans="1:8" ht="15">
      <c r="A530" s="183"/>
      <c r="B530" s="84" t="s">
        <v>13</v>
      </c>
      <c r="C530" s="87">
        <f>SUM(C527:C529)</f>
        <v>46</v>
      </c>
      <c r="D530" s="87">
        <f>SUM(D527:D529)</f>
        <v>21</v>
      </c>
      <c r="E530" s="100">
        <f t="shared" si="50"/>
        <v>0.45652173913043476</v>
      </c>
      <c r="F530" s="169"/>
      <c r="G530" s="169"/>
      <c r="H530" s="169"/>
    </row>
    <row r="531" spans="1:8" ht="15.75" customHeight="1">
      <c r="A531" s="183" t="s">
        <v>271</v>
      </c>
      <c r="B531" s="85" t="s">
        <v>30</v>
      </c>
      <c r="C531" s="103">
        <v>30</v>
      </c>
      <c r="D531" s="103">
        <v>17</v>
      </c>
      <c r="E531" s="100">
        <f t="shared" si="50"/>
        <v>0.56666666666666665</v>
      </c>
      <c r="F531" s="169">
        <v>1</v>
      </c>
      <c r="G531" s="169" t="s">
        <v>128</v>
      </c>
      <c r="H531" s="169"/>
    </row>
    <row r="532" spans="1:8" ht="15">
      <c r="A532" s="183"/>
      <c r="B532" s="85" t="s">
        <v>9</v>
      </c>
      <c r="C532" s="103">
        <v>504</v>
      </c>
      <c r="D532" s="103">
        <v>115</v>
      </c>
      <c r="E532" s="100">
        <f t="shared" si="50"/>
        <v>0.22817460317460317</v>
      </c>
      <c r="F532" s="169"/>
      <c r="G532" s="169"/>
      <c r="H532" s="169"/>
    </row>
    <row r="533" spans="1:8" ht="15">
      <c r="A533" s="183"/>
      <c r="B533" s="85" t="s">
        <v>10</v>
      </c>
      <c r="C533" s="103">
        <v>97</v>
      </c>
      <c r="D533" s="103">
        <v>50</v>
      </c>
      <c r="E533" s="100">
        <f t="shared" si="50"/>
        <v>0.51546391752577314</v>
      </c>
      <c r="F533" s="169"/>
      <c r="G533" s="169"/>
      <c r="H533" s="169"/>
    </row>
    <row r="534" spans="1:8" ht="15">
      <c r="A534" s="183"/>
      <c r="B534" s="85" t="s">
        <v>12</v>
      </c>
      <c r="C534" s="103">
        <v>75</v>
      </c>
      <c r="D534" s="103">
        <v>43</v>
      </c>
      <c r="E534" s="100">
        <f t="shared" si="50"/>
        <v>0.57333333333333336</v>
      </c>
      <c r="F534" s="169"/>
      <c r="G534" s="169"/>
      <c r="H534" s="169"/>
    </row>
    <row r="535" spans="1:8" ht="15">
      <c r="A535" s="183"/>
      <c r="B535" s="84" t="s">
        <v>13</v>
      </c>
      <c r="C535" s="87">
        <f>SUM(C531:C534)</f>
        <v>706</v>
      </c>
      <c r="D535" s="87">
        <f>SUM(D531:D534)</f>
        <v>225</v>
      </c>
      <c r="E535" s="100">
        <f t="shared" si="50"/>
        <v>0.31869688385269124</v>
      </c>
      <c r="F535" s="169"/>
      <c r="G535" s="169"/>
      <c r="H535" s="169"/>
    </row>
    <row r="536" spans="1:8" ht="15.75" customHeight="1">
      <c r="A536" s="209" t="s">
        <v>272</v>
      </c>
      <c r="B536" s="85" t="s">
        <v>30</v>
      </c>
      <c r="C536" s="103">
        <v>0</v>
      </c>
      <c r="D536" s="103">
        <v>0</v>
      </c>
      <c r="E536" s="100">
        <v>0</v>
      </c>
      <c r="F536" s="169">
        <v>2</v>
      </c>
      <c r="G536" s="169" t="s">
        <v>129</v>
      </c>
      <c r="H536" s="169"/>
    </row>
    <row r="537" spans="1:8" ht="15">
      <c r="A537" s="209"/>
      <c r="B537" s="85" t="s">
        <v>9</v>
      </c>
      <c r="C537" s="103">
        <v>81</v>
      </c>
      <c r="D537" s="103">
        <v>66</v>
      </c>
      <c r="E537" s="100">
        <f t="shared" si="50"/>
        <v>0.81481481481481477</v>
      </c>
      <c r="F537" s="169"/>
      <c r="G537" s="169"/>
      <c r="H537" s="169"/>
    </row>
    <row r="538" spans="1:8" ht="15">
      <c r="A538" s="209"/>
      <c r="B538" s="84" t="s">
        <v>13</v>
      </c>
      <c r="C538" s="87">
        <f>SUM(C536:C537)</f>
        <v>81</v>
      </c>
      <c r="D538" s="87">
        <f>SUM(D536:D537)</f>
        <v>66</v>
      </c>
      <c r="E538" s="100">
        <f>D538/C538</f>
        <v>0.81481481481481477</v>
      </c>
      <c r="F538" s="169"/>
      <c r="G538" s="169"/>
      <c r="H538" s="169"/>
    </row>
    <row r="539" spans="1:8" ht="15">
      <c r="A539" s="209" t="s">
        <v>273</v>
      </c>
      <c r="B539" s="85" t="s">
        <v>30</v>
      </c>
      <c r="C539" s="103">
        <v>0</v>
      </c>
      <c r="D539" s="103">
        <v>0</v>
      </c>
      <c r="E539" s="100">
        <v>0</v>
      </c>
      <c r="F539" s="169">
        <v>2</v>
      </c>
      <c r="G539" s="169" t="s">
        <v>117</v>
      </c>
      <c r="H539" s="169"/>
    </row>
    <row r="540" spans="1:8" ht="15">
      <c r="A540" s="209"/>
      <c r="B540" s="85" t="s">
        <v>9</v>
      </c>
      <c r="C540" s="103">
        <v>483</v>
      </c>
      <c r="D540" s="103">
        <v>162</v>
      </c>
      <c r="E540" s="100">
        <f t="shared" ref="E540:E550" si="51">D540/C540</f>
        <v>0.33540372670807456</v>
      </c>
      <c r="F540" s="169"/>
      <c r="G540" s="169"/>
      <c r="H540" s="169"/>
    </row>
    <row r="541" spans="1:8" ht="15">
      <c r="A541" s="209"/>
      <c r="B541" s="85" t="s">
        <v>10</v>
      </c>
      <c r="C541" s="103">
        <v>30</v>
      </c>
      <c r="D541" s="103">
        <v>16</v>
      </c>
      <c r="E541" s="100">
        <f t="shared" si="51"/>
        <v>0.53333333333333333</v>
      </c>
      <c r="F541" s="169"/>
      <c r="G541" s="169"/>
      <c r="H541" s="169"/>
    </row>
    <row r="542" spans="1:8" ht="15">
      <c r="A542" s="209"/>
      <c r="B542" s="84" t="s">
        <v>13</v>
      </c>
      <c r="C542" s="87">
        <f>SUM(C539:C541)</f>
        <v>513</v>
      </c>
      <c r="D542" s="87">
        <f>SUM(D539:D541)</f>
        <v>178</v>
      </c>
      <c r="E542" s="100">
        <f t="shared" si="51"/>
        <v>0.34697855750487328</v>
      </c>
      <c r="F542" s="169"/>
      <c r="G542" s="169"/>
      <c r="H542" s="169"/>
    </row>
    <row r="543" spans="1:8" ht="15">
      <c r="A543" s="209" t="s">
        <v>274</v>
      </c>
      <c r="B543" s="85" t="s">
        <v>30</v>
      </c>
      <c r="C543" s="103">
        <v>0</v>
      </c>
      <c r="D543" s="103">
        <v>0</v>
      </c>
      <c r="E543" s="100">
        <v>0</v>
      </c>
      <c r="F543" s="169">
        <v>0</v>
      </c>
      <c r="G543" s="169">
        <v>0</v>
      </c>
      <c r="H543" s="169"/>
    </row>
    <row r="544" spans="1:8" ht="15">
      <c r="A544" s="209"/>
      <c r="B544" s="85" t="s">
        <v>9</v>
      </c>
      <c r="C544" s="103">
        <v>627</v>
      </c>
      <c r="D544" s="103">
        <v>206</v>
      </c>
      <c r="E544" s="100">
        <f t="shared" si="51"/>
        <v>0.32854864433811803</v>
      </c>
      <c r="F544" s="169"/>
      <c r="G544" s="169"/>
      <c r="H544" s="169"/>
    </row>
    <row r="545" spans="1:8" ht="15">
      <c r="A545" s="209"/>
      <c r="B545" s="85" t="s">
        <v>32</v>
      </c>
      <c r="C545" s="98">
        <v>15</v>
      </c>
      <c r="D545" s="98">
        <v>12</v>
      </c>
      <c r="E545" s="100">
        <f t="shared" si="51"/>
        <v>0.8</v>
      </c>
      <c r="F545" s="169"/>
      <c r="G545" s="169"/>
      <c r="H545" s="169"/>
    </row>
    <row r="546" spans="1:8" ht="15">
      <c r="A546" s="209"/>
      <c r="B546" s="84" t="s">
        <v>13</v>
      </c>
      <c r="C546" s="87">
        <f>SUM(C543:C545)</f>
        <v>642</v>
      </c>
      <c r="D546" s="87">
        <f>SUM(D543:D545)</f>
        <v>218</v>
      </c>
      <c r="E546" s="100">
        <f t="shared" si="51"/>
        <v>0.33956386292834889</v>
      </c>
      <c r="F546" s="169"/>
      <c r="G546" s="169"/>
      <c r="H546" s="169"/>
    </row>
    <row r="547" spans="1:8" ht="15">
      <c r="A547" s="209" t="s">
        <v>275</v>
      </c>
      <c r="B547" s="85" t="s">
        <v>30</v>
      </c>
      <c r="C547" s="103">
        <v>0</v>
      </c>
      <c r="D547" s="103">
        <v>0</v>
      </c>
      <c r="E547" s="100">
        <v>0</v>
      </c>
      <c r="F547" s="169">
        <v>0</v>
      </c>
      <c r="G547" s="169">
        <v>0</v>
      </c>
      <c r="H547" s="169"/>
    </row>
    <row r="548" spans="1:8" ht="15">
      <c r="A548" s="209"/>
      <c r="B548" s="85" t="s">
        <v>9</v>
      </c>
      <c r="C548" s="103">
        <v>158</v>
      </c>
      <c r="D548" s="103">
        <v>63</v>
      </c>
      <c r="E548" s="100">
        <f t="shared" si="51"/>
        <v>0.39873417721518989</v>
      </c>
      <c r="F548" s="169"/>
      <c r="G548" s="169"/>
      <c r="H548" s="169"/>
    </row>
    <row r="549" spans="1:8" ht="15">
      <c r="A549" s="209"/>
      <c r="B549" s="85" t="s">
        <v>10</v>
      </c>
      <c r="C549" s="103">
        <v>16</v>
      </c>
      <c r="D549" s="103">
        <v>5</v>
      </c>
      <c r="E549" s="100">
        <f t="shared" si="51"/>
        <v>0.3125</v>
      </c>
      <c r="F549" s="169"/>
      <c r="G549" s="169"/>
      <c r="H549" s="169"/>
    </row>
    <row r="550" spans="1:8" ht="15">
      <c r="A550" s="209"/>
      <c r="B550" s="85" t="s">
        <v>12</v>
      </c>
      <c r="C550" s="98">
        <v>10</v>
      </c>
      <c r="D550" s="98">
        <v>8</v>
      </c>
      <c r="E550" s="100">
        <f t="shared" si="51"/>
        <v>0.8</v>
      </c>
      <c r="F550" s="169"/>
      <c r="G550" s="169"/>
      <c r="H550" s="169"/>
    </row>
    <row r="551" spans="1:8" ht="15">
      <c r="A551" s="209"/>
      <c r="B551" s="84" t="s">
        <v>13</v>
      </c>
      <c r="C551" s="87">
        <f>SUM(C547:C550)</f>
        <v>184</v>
      </c>
      <c r="D551" s="87">
        <f>SUM(D547:D550)</f>
        <v>76</v>
      </c>
      <c r="E551" s="100">
        <f>D551/C551</f>
        <v>0.41304347826086957</v>
      </c>
      <c r="F551" s="169"/>
      <c r="G551" s="169"/>
      <c r="H551" s="169"/>
    </row>
    <row r="552" spans="1:8" ht="15">
      <c r="A552" s="209" t="s">
        <v>276</v>
      </c>
      <c r="B552" s="85" t="s">
        <v>30</v>
      </c>
      <c r="C552" s="103">
        <v>0</v>
      </c>
      <c r="D552" s="103">
        <v>0</v>
      </c>
      <c r="E552" s="100">
        <v>0</v>
      </c>
      <c r="F552" s="169">
        <v>0</v>
      </c>
      <c r="G552" s="169">
        <v>0</v>
      </c>
      <c r="H552" s="169"/>
    </row>
    <row r="553" spans="1:8" ht="15">
      <c r="A553" s="209"/>
      <c r="B553" s="85" t="s">
        <v>9</v>
      </c>
      <c r="C553" s="103">
        <v>341</v>
      </c>
      <c r="D553" s="103">
        <v>129</v>
      </c>
      <c r="E553" s="100">
        <f t="shared" ref="E553:E554" si="52">D553/C553</f>
        <v>0.3782991202346041</v>
      </c>
      <c r="F553" s="169"/>
      <c r="G553" s="169"/>
      <c r="H553" s="169"/>
    </row>
    <row r="554" spans="1:8" ht="15">
      <c r="A554" s="209"/>
      <c r="B554" s="84" t="s">
        <v>13</v>
      </c>
      <c r="C554" s="87">
        <f>SUM(C552:C553)</f>
        <v>341</v>
      </c>
      <c r="D554" s="87">
        <f>SUM(D552:D553)</f>
        <v>129</v>
      </c>
      <c r="E554" s="100">
        <f t="shared" si="52"/>
        <v>0.3782991202346041</v>
      </c>
      <c r="F554" s="169"/>
      <c r="G554" s="169"/>
      <c r="H554" s="169"/>
    </row>
    <row r="556" spans="1:8" ht="20.25">
      <c r="A556" s="200" t="s">
        <v>100</v>
      </c>
      <c r="B556" s="200"/>
      <c r="C556" s="200"/>
      <c r="D556" s="200"/>
      <c r="E556" s="200"/>
      <c r="F556" s="200"/>
      <c r="G556" s="200"/>
      <c r="H556" s="200"/>
    </row>
    <row r="557" spans="1:8" ht="15.75" customHeight="1">
      <c r="A557" s="186" t="s">
        <v>0</v>
      </c>
      <c r="B557" s="179" t="s">
        <v>328</v>
      </c>
      <c r="C557" s="182" t="s">
        <v>109</v>
      </c>
      <c r="D557" s="182"/>
      <c r="E557" s="182"/>
      <c r="F557" s="165" t="s">
        <v>333</v>
      </c>
      <c r="G557" s="168" t="s">
        <v>334</v>
      </c>
    </row>
    <row r="558" spans="1:8" ht="15.75" customHeight="1">
      <c r="A558" s="186"/>
      <c r="B558" s="180"/>
      <c r="C558" s="182"/>
      <c r="D558" s="182"/>
      <c r="E558" s="182"/>
      <c r="F558" s="166"/>
      <c r="G558" s="168"/>
    </row>
    <row r="559" spans="1:8" ht="120" customHeight="1">
      <c r="A559" s="186"/>
      <c r="B559" s="181"/>
      <c r="C559" s="121" t="s">
        <v>329</v>
      </c>
      <c r="D559" s="121" t="s">
        <v>330</v>
      </c>
      <c r="E559" s="122" t="s">
        <v>331</v>
      </c>
      <c r="F559" s="167"/>
      <c r="G559" s="168"/>
      <c r="H559" s="123"/>
    </row>
    <row r="560" spans="1:8" ht="15.75" customHeight="1">
      <c r="A560" s="218" t="s">
        <v>277</v>
      </c>
      <c r="B560" s="85" t="s">
        <v>30</v>
      </c>
      <c r="C560" s="98">
        <v>13</v>
      </c>
      <c r="D560" s="98">
        <v>6</v>
      </c>
      <c r="E560" s="100">
        <f t="shared" ref="E560:E579" si="53">D560/C560</f>
        <v>0.46153846153846156</v>
      </c>
      <c r="F560" s="169">
        <v>0</v>
      </c>
      <c r="G560" s="169">
        <v>0</v>
      </c>
      <c r="H560" s="169"/>
    </row>
    <row r="561" spans="1:8" ht="15">
      <c r="A561" s="218"/>
      <c r="B561" s="85" t="s">
        <v>9</v>
      </c>
      <c r="C561" s="98">
        <v>165</v>
      </c>
      <c r="D561" s="106">
        <v>14</v>
      </c>
      <c r="E561" s="100">
        <f t="shared" si="53"/>
        <v>8.4848484848484854E-2</v>
      </c>
      <c r="F561" s="169"/>
      <c r="G561" s="169"/>
      <c r="H561" s="169"/>
    </row>
    <row r="562" spans="1:8" ht="15">
      <c r="A562" s="218"/>
      <c r="B562" s="85" t="s">
        <v>25</v>
      </c>
      <c r="C562" s="98">
        <v>25</v>
      </c>
      <c r="D562" s="98">
        <v>11</v>
      </c>
      <c r="E562" s="100">
        <f t="shared" si="53"/>
        <v>0.44</v>
      </c>
      <c r="F562" s="169"/>
      <c r="G562" s="169"/>
      <c r="H562" s="169"/>
    </row>
    <row r="563" spans="1:8" ht="15">
      <c r="A563" s="218"/>
      <c r="B563" s="85" t="s">
        <v>32</v>
      </c>
      <c r="C563" s="98">
        <v>26</v>
      </c>
      <c r="D563" s="98">
        <v>11</v>
      </c>
      <c r="E563" s="100">
        <f t="shared" si="53"/>
        <v>0.42307692307692307</v>
      </c>
      <c r="F563" s="169"/>
      <c r="G563" s="169"/>
      <c r="H563" s="169"/>
    </row>
    <row r="564" spans="1:8" ht="15">
      <c r="A564" s="218"/>
      <c r="B564" s="85" t="s">
        <v>12</v>
      </c>
      <c r="C564" s="98">
        <v>18</v>
      </c>
      <c r="D564" s="98">
        <v>12</v>
      </c>
      <c r="E564" s="100">
        <f t="shared" si="53"/>
        <v>0.66666666666666663</v>
      </c>
      <c r="F564" s="169"/>
      <c r="G564" s="169"/>
      <c r="H564" s="169"/>
    </row>
    <row r="565" spans="1:8" ht="15">
      <c r="A565" s="218"/>
      <c r="B565" s="84" t="s">
        <v>13</v>
      </c>
      <c r="C565" s="102">
        <f>SUM(C560:C564)</f>
        <v>247</v>
      </c>
      <c r="D565" s="87">
        <f>SUM(D560:D564)</f>
        <v>54</v>
      </c>
      <c r="E565" s="100">
        <f t="shared" si="53"/>
        <v>0.21862348178137653</v>
      </c>
      <c r="F565" s="169"/>
      <c r="G565" s="169"/>
      <c r="H565" s="169"/>
    </row>
    <row r="566" spans="1:8" ht="15">
      <c r="A566" s="183" t="s">
        <v>278</v>
      </c>
      <c r="B566" s="85" t="s">
        <v>30</v>
      </c>
      <c r="C566" s="98">
        <v>0</v>
      </c>
      <c r="D566" s="98">
        <v>0</v>
      </c>
      <c r="E566" s="100">
        <v>0</v>
      </c>
      <c r="F566" s="169">
        <v>0</v>
      </c>
      <c r="G566" s="169">
        <v>0</v>
      </c>
      <c r="H566" s="169"/>
    </row>
    <row r="567" spans="1:8" ht="15">
      <c r="A567" s="183"/>
      <c r="B567" s="85" t="s">
        <v>9</v>
      </c>
      <c r="C567" s="98">
        <v>7</v>
      </c>
      <c r="D567" s="98">
        <v>0</v>
      </c>
      <c r="E567" s="100">
        <f t="shared" si="53"/>
        <v>0</v>
      </c>
      <c r="F567" s="169"/>
      <c r="G567" s="169"/>
      <c r="H567" s="169"/>
    </row>
    <row r="568" spans="1:8" ht="15">
      <c r="A568" s="183"/>
      <c r="B568" s="84" t="s">
        <v>13</v>
      </c>
      <c r="C568" s="87">
        <f>SUM(C566:C567)</f>
        <v>7</v>
      </c>
      <c r="D568" s="87">
        <f>SUM(D566:D567)</f>
        <v>0</v>
      </c>
      <c r="E568" s="100">
        <f t="shared" si="53"/>
        <v>0</v>
      </c>
      <c r="F568" s="169"/>
      <c r="G568" s="169"/>
      <c r="H568" s="169"/>
    </row>
    <row r="569" spans="1:8" ht="15.75" customHeight="1">
      <c r="A569" s="183" t="s">
        <v>279</v>
      </c>
      <c r="B569" s="85" t="s">
        <v>30</v>
      </c>
      <c r="C569" s="103">
        <v>0</v>
      </c>
      <c r="D569" s="103">
        <v>0</v>
      </c>
      <c r="E569" s="100">
        <v>0</v>
      </c>
      <c r="F569" s="169">
        <v>0</v>
      </c>
      <c r="G569" s="169">
        <v>0</v>
      </c>
      <c r="H569" s="169"/>
    </row>
    <row r="570" spans="1:8" ht="15">
      <c r="A570" s="183"/>
      <c r="B570" s="85" t="s">
        <v>9</v>
      </c>
      <c r="C570" s="103">
        <v>142</v>
      </c>
      <c r="D570" s="103">
        <v>2</v>
      </c>
      <c r="E570" s="100">
        <f t="shared" si="53"/>
        <v>1.4084507042253521E-2</v>
      </c>
      <c r="F570" s="169"/>
      <c r="G570" s="169"/>
      <c r="H570" s="169"/>
    </row>
    <row r="571" spans="1:8" ht="15">
      <c r="A571" s="183"/>
      <c r="B571" s="84" t="s">
        <v>13</v>
      </c>
      <c r="C571" s="87">
        <f>SUM(C569:C570)</f>
        <v>142</v>
      </c>
      <c r="D571" s="87">
        <f>SUM(D569:D570)</f>
        <v>2</v>
      </c>
      <c r="E571" s="100">
        <f t="shared" si="53"/>
        <v>1.4084507042253521E-2</v>
      </c>
      <c r="F571" s="169"/>
      <c r="G571" s="169"/>
      <c r="H571" s="169"/>
    </row>
    <row r="572" spans="1:8" ht="15.75" customHeight="1">
      <c r="A572" s="183" t="s">
        <v>280</v>
      </c>
      <c r="B572" s="85" t="s">
        <v>30</v>
      </c>
      <c r="C572" s="103">
        <v>0</v>
      </c>
      <c r="D572" s="103">
        <v>0</v>
      </c>
      <c r="E572" s="100">
        <v>0</v>
      </c>
      <c r="F572" s="169">
        <v>0</v>
      </c>
      <c r="G572" s="169">
        <v>0</v>
      </c>
      <c r="H572" s="169"/>
    </row>
    <row r="573" spans="1:8" ht="15">
      <c r="A573" s="183"/>
      <c r="B573" s="85" t="s">
        <v>9</v>
      </c>
      <c r="C573" s="103">
        <v>140</v>
      </c>
      <c r="D573" s="103">
        <v>14</v>
      </c>
      <c r="E573" s="100">
        <f t="shared" si="53"/>
        <v>0.1</v>
      </c>
      <c r="F573" s="169"/>
      <c r="G573" s="169"/>
      <c r="H573" s="169"/>
    </row>
    <row r="574" spans="1:8" ht="15">
      <c r="A574" s="183"/>
      <c r="B574" s="84" t="s">
        <v>13</v>
      </c>
      <c r="C574" s="87">
        <f>SUM(C572:C573)</f>
        <v>140</v>
      </c>
      <c r="D574" s="87">
        <f>SUM(D572:D573)</f>
        <v>14</v>
      </c>
      <c r="E574" s="100">
        <f t="shared" si="53"/>
        <v>0.1</v>
      </c>
      <c r="F574" s="169"/>
      <c r="G574" s="169"/>
      <c r="H574" s="169"/>
    </row>
    <row r="575" spans="1:8" ht="15">
      <c r="A575" s="183" t="s">
        <v>99</v>
      </c>
      <c r="B575" s="85" t="s">
        <v>30</v>
      </c>
      <c r="C575" s="103">
        <v>0</v>
      </c>
      <c r="D575" s="103">
        <v>0</v>
      </c>
      <c r="E575" s="100">
        <v>0</v>
      </c>
      <c r="F575" s="169">
        <v>0</v>
      </c>
      <c r="G575" s="169">
        <v>0</v>
      </c>
      <c r="H575" s="169"/>
    </row>
    <row r="576" spans="1:8" ht="15">
      <c r="A576" s="183"/>
      <c r="B576" s="85" t="s">
        <v>9</v>
      </c>
      <c r="C576" s="103">
        <v>37</v>
      </c>
      <c r="D576" s="103">
        <v>4</v>
      </c>
      <c r="E576" s="100">
        <f t="shared" si="53"/>
        <v>0.10810810810810811</v>
      </c>
      <c r="F576" s="169"/>
      <c r="G576" s="169"/>
      <c r="H576" s="169"/>
    </row>
    <row r="577" spans="1:8" ht="15">
      <c r="A577" s="183"/>
      <c r="B577" s="84" t="s">
        <v>13</v>
      </c>
      <c r="C577" s="87">
        <f>SUM(C575:C576)</f>
        <v>37</v>
      </c>
      <c r="D577" s="87">
        <f>SUM(D575:D576)</f>
        <v>4</v>
      </c>
      <c r="E577" s="100">
        <f t="shared" si="53"/>
        <v>0.10810810810810811</v>
      </c>
      <c r="F577" s="169"/>
      <c r="G577" s="169"/>
      <c r="H577" s="169"/>
    </row>
    <row r="578" spans="1:8" ht="15">
      <c r="A578" s="183" t="s">
        <v>281</v>
      </c>
      <c r="B578" s="85" t="s">
        <v>30</v>
      </c>
      <c r="C578" s="103">
        <v>0</v>
      </c>
      <c r="D578" s="103">
        <v>0</v>
      </c>
      <c r="E578" s="100">
        <v>0</v>
      </c>
      <c r="F578" s="169">
        <v>0</v>
      </c>
      <c r="G578" s="169">
        <v>0</v>
      </c>
      <c r="H578" s="169"/>
    </row>
    <row r="579" spans="1:8" ht="15">
      <c r="A579" s="183"/>
      <c r="B579" s="85" t="s">
        <v>9</v>
      </c>
      <c r="C579" s="103">
        <v>37</v>
      </c>
      <c r="D579" s="103">
        <v>5</v>
      </c>
      <c r="E579" s="100">
        <f t="shared" si="53"/>
        <v>0.13513513513513514</v>
      </c>
      <c r="F579" s="169"/>
      <c r="G579" s="169"/>
      <c r="H579" s="169"/>
    </row>
    <row r="580" spans="1:8" ht="15">
      <c r="A580" s="183"/>
      <c r="B580" s="84" t="s">
        <v>13</v>
      </c>
      <c r="C580" s="87">
        <f>SUM(C578:C579)</f>
        <v>37</v>
      </c>
      <c r="D580" s="87">
        <f>SUM(D578:D579)</f>
        <v>5</v>
      </c>
      <c r="E580" s="100">
        <f>D580/C580</f>
        <v>0.13513513513513514</v>
      </c>
      <c r="F580" s="169"/>
      <c r="G580" s="169"/>
      <c r="H580" s="169"/>
    </row>
    <row r="581" spans="1:8" ht="15">
      <c r="A581" s="183" t="s">
        <v>282</v>
      </c>
      <c r="B581" s="85" t="s">
        <v>30</v>
      </c>
      <c r="C581" s="103">
        <v>0</v>
      </c>
      <c r="D581" s="103">
        <v>0</v>
      </c>
      <c r="E581" s="100">
        <v>0</v>
      </c>
      <c r="F581" s="169">
        <v>0</v>
      </c>
      <c r="G581" s="169">
        <v>0</v>
      </c>
      <c r="H581" s="169"/>
    </row>
    <row r="582" spans="1:8" ht="15">
      <c r="A582" s="183"/>
      <c r="B582" s="85" t="s">
        <v>9</v>
      </c>
      <c r="C582" s="103">
        <v>51</v>
      </c>
      <c r="D582" s="103">
        <v>5</v>
      </c>
      <c r="E582" s="100">
        <f t="shared" ref="E582:E588" si="54">D582/C582</f>
        <v>9.8039215686274508E-2</v>
      </c>
      <c r="F582" s="169"/>
      <c r="G582" s="169"/>
      <c r="H582" s="169"/>
    </row>
    <row r="583" spans="1:8" ht="15">
      <c r="A583" s="183"/>
      <c r="B583" s="84" t="s">
        <v>13</v>
      </c>
      <c r="C583" s="87">
        <f>SUM(C581:C582)</f>
        <v>51</v>
      </c>
      <c r="D583" s="87">
        <f>SUM(D581:D582)</f>
        <v>5</v>
      </c>
      <c r="E583" s="100">
        <f t="shared" si="54"/>
        <v>9.8039215686274508E-2</v>
      </c>
      <c r="F583" s="169"/>
      <c r="G583" s="169"/>
      <c r="H583" s="169"/>
    </row>
    <row r="584" spans="1:8" ht="15">
      <c r="A584" s="183" t="s">
        <v>283</v>
      </c>
      <c r="B584" s="85" t="s">
        <v>30</v>
      </c>
      <c r="C584" s="103">
        <v>0</v>
      </c>
      <c r="D584" s="103">
        <v>0</v>
      </c>
      <c r="E584" s="100">
        <v>0</v>
      </c>
      <c r="F584" s="169">
        <v>0</v>
      </c>
      <c r="G584" s="169">
        <v>0</v>
      </c>
      <c r="H584" s="169"/>
    </row>
    <row r="585" spans="1:8" ht="15">
      <c r="A585" s="183"/>
      <c r="B585" s="85" t="s">
        <v>9</v>
      </c>
      <c r="C585" s="103">
        <v>5</v>
      </c>
      <c r="D585" s="103">
        <v>0</v>
      </c>
      <c r="E585" s="100">
        <f t="shared" si="54"/>
        <v>0</v>
      </c>
      <c r="F585" s="169"/>
      <c r="G585" s="169"/>
      <c r="H585" s="169"/>
    </row>
    <row r="586" spans="1:8" ht="15">
      <c r="A586" s="183"/>
      <c r="B586" s="84" t="s">
        <v>13</v>
      </c>
      <c r="C586" s="87">
        <f>SUM(C584:C585)</f>
        <v>5</v>
      </c>
      <c r="D586" s="87">
        <f>SUM(D584:D585)</f>
        <v>0</v>
      </c>
      <c r="E586" s="100">
        <f t="shared" si="54"/>
        <v>0</v>
      </c>
      <c r="F586" s="169"/>
      <c r="G586" s="169"/>
      <c r="H586" s="169"/>
    </row>
    <row r="587" spans="1:8" ht="15">
      <c r="A587" s="183" t="s">
        <v>284</v>
      </c>
      <c r="B587" s="85" t="s">
        <v>30</v>
      </c>
      <c r="C587" s="103">
        <v>0</v>
      </c>
      <c r="D587" s="103">
        <v>0</v>
      </c>
      <c r="E587" s="100">
        <v>0</v>
      </c>
      <c r="F587" s="169">
        <v>0</v>
      </c>
      <c r="G587" s="169">
        <v>0</v>
      </c>
      <c r="H587" s="169"/>
    </row>
    <row r="588" spans="1:8" ht="15">
      <c r="A588" s="183"/>
      <c r="B588" s="85" t="s">
        <v>9</v>
      </c>
      <c r="C588" s="103">
        <v>161</v>
      </c>
      <c r="D588" s="103">
        <v>10</v>
      </c>
      <c r="E588" s="100">
        <f t="shared" si="54"/>
        <v>6.2111801242236024E-2</v>
      </c>
      <c r="F588" s="169"/>
      <c r="G588" s="169"/>
      <c r="H588" s="169"/>
    </row>
    <row r="589" spans="1:8" ht="15">
      <c r="A589" s="183"/>
      <c r="B589" s="84" t="s">
        <v>13</v>
      </c>
      <c r="C589" s="87">
        <f>SUM(C587:C588)</f>
        <v>161</v>
      </c>
      <c r="D589" s="87">
        <f>SUM(D587:D588)</f>
        <v>10</v>
      </c>
      <c r="E589" s="100">
        <f>D589/C589</f>
        <v>6.2111801242236024E-2</v>
      </c>
      <c r="F589" s="169"/>
      <c r="G589" s="169"/>
      <c r="H589" s="169"/>
    </row>
    <row r="590" spans="1:8" ht="15">
      <c r="A590" s="183" t="s">
        <v>285</v>
      </c>
      <c r="B590" s="85" t="s">
        <v>30</v>
      </c>
      <c r="C590" s="103">
        <v>19</v>
      </c>
      <c r="D590" s="103">
        <v>6</v>
      </c>
      <c r="E590" s="100">
        <f t="shared" ref="E590:E592" si="55">D590/C590</f>
        <v>0.31578947368421051</v>
      </c>
      <c r="F590" s="169">
        <v>4</v>
      </c>
      <c r="G590" s="169" t="s">
        <v>124</v>
      </c>
      <c r="H590" s="169"/>
    </row>
    <row r="591" spans="1:8" ht="15">
      <c r="A591" s="183"/>
      <c r="B591" s="85" t="s">
        <v>9</v>
      </c>
      <c r="C591" s="103">
        <v>263</v>
      </c>
      <c r="D591" s="103">
        <v>17</v>
      </c>
      <c r="E591" s="100">
        <f t="shared" si="55"/>
        <v>6.4638783269961975E-2</v>
      </c>
      <c r="F591" s="169"/>
      <c r="G591" s="169"/>
      <c r="H591" s="169"/>
    </row>
    <row r="592" spans="1:8" ht="15">
      <c r="A592" s="183"/>
      <c r="B592" s="84" t="s">
        <v>13</v>
      </c>
      <c r="C592" s="87">
        <f>SUM(C590:C591)</f>
        <v>282</v>
      </c>
      <c r="D592" s="87">
        <f>SUM(D590:D591)</f>
        <v>23</v>
      </c>
      <c r="E592" s="100">
        <f t="shared" si="55"/>
        <v>8.1560283687943269E-2</v>
      </c>
      <c r="F592" s="169"/>
      <c r="G592" s="169"/>
      <c r="H592" s="169"/>
    </row>
    <row r="594" spans="1:8" ht="27" customHeight="1">
      <c r="A594" s="217" t="s">
        <v>101</v>
      </c>
      <c r="B594" s="217"/>
      <c r="C594" s="217"/>
      <c r="D594" s="217"/>
      <c r="E594" s="217"/>
      <c r="F594" s="217"/>
      <c r="G594" s="217"/>
      <c r="H594" s="217"/>
    </row>
    <row r="595" spans="1:8" ht="15.75" customHeight="1">
      <c r="A595" s="216" t="s">
        <v>0</v>
      </c>
      <c r="B595" s="179" t="s">
        <v>328</v>
      </c>
      <c r="C595" s="182" t="s">
        <v>109</v>
      </c>
      <c r="D595" s="182"/>
      <c r="E595" s="182"/>
      <c r="F595" s="165" t="s">
        <v>333</v>
      </c>
      <c r="G595" s="168" t="s">
        <v>334</v>
      </c>
    </row>
    <row r="596" spans="1:8" ht="15.75" customHeight="1">
      <c r="A596" s="216"/>
      <c r="B596" s="180"/>
      <c r="C596" s="182"/>
      <c r="D596" s="182"/>
      <c r="E596" s="182"/>
      <c r="F596" s="166"/>
      <c r="G596" s="168"/>
    </row>
    <row r="597" spans="1:8" ht="132.75" customHeight="1">
      <c r="A597" s="216"/>
      <c r="B597" s="181"/>
      <c r="C597" s="121" t="s">
        <v>329</v>
      </c>
      <c r="D597" s="121" t="s">
        <v>330</v>
      </c>
      <c r="E597" s="122" t="s">
        <v>331</v>
      </c>
      <c r="F597" s="167"/>
      <c r="G597" s="168"/>
      <c r="H597" s="123"/>
    </row>
    <row r="598" spans="1:8" ht="15">
      <c r="A598" s="176" t="s">
        <v>286</v>
      </c>
      <c r="B598" s="107" t="s">
        <v>30</v>
      </c>
      <c r="C598" s="108">
        <v>0</v>
      </c>
      <c r="D598" s="108">
        <v>0</v>
      </c>
      <c r="E598" s="109">
        <v>0</v>
      </c>
      <c r="F598" s="171">
        <v>0</v>
      </c>
      <c r="G598" s="171">
        <v>0</v>
      </c>
      <c r="H598" s="171"/>
    </row>
    <row r="599" spans="1:8" ht="15">
      <c r="A599" s="176"/>
      <c r="B599" s="107" t="s">
        <v>9</v>
      </c>
      <c r="C599" s="108">
        <v>5</v>
      </c>
      <c r="D599" s="108">
        <v>0</v>
      </c>
      <c r="E599" s="109">
        <f t="shared" ref="E599:E626" si="56">D599/C599</f>
        <v>0</v>
      </c>
      <c r="F599" s="171"/>
      <c r="G599" s="171"/>
      <c r="H599" s="171"/>
    </row>
    <row r="600" spans="1:8" ht="15">
      <c r="A600" s="176"/>
      <c r="B600" s="88" t="s">
        <v>13</v>
      </c>
      <c r="C600" s="112">
        <f>SUM(C598:C599)</f>
        <v>5</v>
      </c>
      <c r="D600" s="112">
        <f>SUM(D598:D599)</f>
        <v>0</v>
      </c>
      <c r="E600" s="109">
        <f t="shared" si="56"/>
        <v>0</v>
      </c>
      <c r="F600" s="171"/>
      <c r="G600" s="171"/>
      <c r="H600" s="171"/>
    </row>
    <row r="601" spans="1:8" ht="15.75" customHeight="1">
      <c r="A601" s="176" t="s">
        <v>287</v>
      </c>
      <c r="B601" s="107" t="s">
        <v>30</v>
      </c>
      <c r="C601" s="113">
        <v>7</v>
      </c>
      <c r="D601" s="113">
        <v>6</v>
      </c>
      <c r="E601" s="109">
        <f t="shared" si="56"/>
        <v>0.8571428571428571</v>
      </c>
      <c r="F601" s="171">
        <v>1</v>
      </c>
      <c r="G601" s="171" t="s">
        <v>111</v>
      </c>
      <c r="H601" s="171"/>
    </row>
    <row r="602" spans="1:8" ht="15">
      <c r="A602" s="176"/>
      <c r="B602" s="107" t="s">
        <v>9</v>
      </c>
      <c r="C602" s="113">
        <v>224</v>
      </c>
      <c r="D602" s="113">
        <v>34</v>
      </c>
      <c r="E602" s="109">
        <f t="shared" si="56"/>
        <v>0.15178571428571427</v>
      </c>
      <c r="F602" s="171"/>
      <c r="G602" s="171"/>
      <c r="H602" s="171"/>
    </row>
    <row r="603" spans="1:8" ht="15">
      <c r="A603" s="176"/>
      <c r="B603" s="107" t="s">
        <v>10</v>
      </c>
      <c r="C603" s="113">
        <v>41</v>
      </c>
      <c r="D603" s="113">
        <v>7</v>
      </c>
      <c r="E603" s="109">
        <f t="shared" si="56"/>
        <v>0.17073170731707318</v>
      </c>
      <c r="F603" s="171"/>
      <c r="G603" s="171"/>
      <c r="H603" s="171"/>
    </row>
    <row r="604" spans="1:8" ht="15">
      <c r="A604" s="176"/>
      <c r="B604" s="107" t="s">
        <v>12</v>
      </c>
      <c r="C604" s="113">
        <v>12</v>
      </c>
      <c r="D604" s="113">
        <v>4</v>
      </c>
      <c r="E604" s="109">
        <f t="shared" si="56"/>
        <v>0.33333333333333331</v>
      </c>
      <c r="F604" s="171"/>
      <c r="G604" s="171"/>
      <c r="H604" s="171"/>
    </row>
    <row r="605" spans="1:8" ht="15">
      <c r="A605" s="176"/>
      <c r="B605" s="88" t="s">
        <v>13</v>
      </c>
      <c r="C605" s="112">
        <f>SUM(C601:C604)</f>
        <v>284</v>
      </c>
      <c r="D605" s="112">
        <f>SUM(D601:D604)</f>
        <v>51</v>
      </c>
      <c r="E605" s="109">
        <f t="shared" si="56"/>
        <v>0.1795774647887324</v>
      </c>
      <c r="F605" s="171"/>
      <c r="G605" s="171"/>
      <c r="H605" s="171"/>
    </row>
    <row r="606" spans="1:8" ht="15.75" customHeight="1">
      <c r="A606" s="176" t="s">
        <v>288</v>
      </c>
      <c r="B606" s="107" t="s">
        <v>30</v>
      </c>
      <c r="C606" s="108">
        <v>0</v>
      </c>
      <c r="D606" s="108">
        <v>0</v>
      </c>
      <c r="E606" s="109">
        <v>0</v>
      </c>
      <c r="F606" s="171">
        <v>0</v>
      </c>
      <c r="G606" s="171">
        <v>0</v>
      </c>
      <c r="H606" s="171"/>
    </row>
    <row r="607" spans="1:8" ht="15">
      <c r="A607" s="176"/>
      <c r="B607" s="107" t="s">
        <v>9</v>
      </c>
      <c r="C607" s="108">
        <v>69</v>
      </c>
      <c r="D607" s="108">
        <v>9</v>
      </c>
      <c r="E607" s="109">
        <v>0.14000000000000001</v>
      </c>
      <c r="F607" s="171"/>
      <c r="G607" s="171"/>
      <c r="H607" s="171"/>
    </row>
    <row r="608" spans="1:8" ht="15">
      <c r="A608" s="176"/>
      <c r="B608" s="107" t="s">
        <v>10</v>
      </c>
      <c r="C608" s="108">
        <v>11</v>
      </c>
      <c r="D608" s="108">
        <v>5</v>
      </c>
      <c r="E608" s="109">
        <f t="shared" si="56"/>
        <v>0.45454545454545453</v>
      </c>
      <c r="F608" s="171"/>
      <c r="G608" s="171"/>
      <c r="H608" s="171"/>
    </row>
    <row r="609" spans="1:8" ht="15">
      <c r="A609" s="176"/>
      <c r="B609" s="107" t="s">
        <v>32</v>
      </c>
      <c r="C609" s="108">
        <v>21</v>
      </c>
      <c r="D609" s="108">
        <v>10</v>
      </c>
      <c r="E609" s="109">
        <f t="shared" si="56"/>
        <v>0.47619047619047616</v>
      </c>
      <c r="F609" s="171"/>
      <c r="G609" s="171"/>
      <c r="H609" s="171"/>
    </row>
    <row r="610" spans="1:8" ht="15">
      <c r="A610" s="176"/>
      <c r="B610" s="107" t="s">
        <v>12</v>
      </c>
      <c r="C610" s="108">
        <v>0</v>
      </c>
      <c r="D610" s="108">
        <v>0</v>
      </c>
      <c r="E610" s="109">
        <v>0</v>
      </c>
      <c r="F610" s="171"/>
      <c r="G610" s="171"/>
      <c r="H610" s="171"/>
    </row>
    <row r="611" spans="1:8" ht="15">
      <c r="A611" s="176"/>
      <c r="B611" s="88" t="s">
        <v>13</v>
      </c>
      <c r="C611" s="112">
        <f>SUM(C606:C610)</f>
        <v>101</v>
      </c>
      <c r="D611" s="112">
        <f>SUM(D606:D610)</f>
        <v>24</v>
      </c>
      <c r="E611" s="109">
        <f t="shared" si="56"/>
        <v>0.23762376237623761</v>
      </c>
      <c r="F611" s="171"/>
      <c r="G611" s="171"/>
      <c r="H611" s="171"/>
    </row>
    <row r="612" spans="1:8" ht="15">
      <c r="A612" s="176" t="s">
        <v>289</v>
      </c>
      <c r="B612" s="107" t="s">
        <v>30</v>
      </c>
      <c r="C612" s="108">
        <v>0</v>
      </c>
      <c r="D612" s="108">
        <v>0</v>
      </c>
      <c r="E612" s="109">
        <v>0</v>
      </c>
      <c r="F612" s="171">
        <v>0</v>
      </c>
      <c r="G612" s="171">
        <v>0</v>
      </c>
      <c r="H612" s="171"/>
    </row>
    <row r="613" spans="1:8" ht="15">
      <c r="A613" s="176"/>
      <c r="B613" s="107" t="s">
        <v>9</v>
      </c>
      <c r="C613" s="108">
        <v>172</v>
      </c>
      <c r="D613" s="108">
        <v>38</v>
      </c>
      <c r="E613" s="109">
        <f t="shared" si="56"/>
        <v>0.22093023255813954</v>
      </c>
      <c r="F613" s="171"/>
      <c r="G613" s="171"/>
      <c r="H613" s="171"/>
    </row>
    <row r="614" spans="1:8" ht="15">
      <c r="A614" s="176"/>
      <c r="B614" s="107" t="s">
        <v>10</v>
      </c>
      <c r="C614" s="108">
        <v>0</v>
      </c>
      <c r="D614" s="108">
        <v>0</v>
      </c>
      <c r="E614" s="109">
        <v>0</v>
      </c>
      <c r="F614" s="171"/>
      <c r="G614" s="171"/>
      <c r="H614" s="171"/>
    </row>
    <row r="615" spans="1:8" ht="15">
      <c r="A615" s="176"/>
      <c r="B615" s="88" t="s">
        <v>13</v>
      </c>
      <c r="C615" s="112">
        <f>SUM(C612:C614)</f>
        <v>172</v>
      </c>
      <c r="D615" s="112">
        <f>SUM(D612:D614)</f>
        <v>38</v>
      </c>
      <c r="E615" s="109">
        <f t="shared" si="56"/>
        <v>0.22093023255813954</v>
      </c>
      <c r="F615" s="171"/>
      <c r="G615" s="171"/>
      <c r="H615" s="171"/>
    </row>
    <row r="616" spans="1:8" ht="15">
      <c r="A616" s="176" t="s">
        <v>290</v>
      </c>
      <c r="B616" s="107" t="s">
        <v>30</v>
      </c>
      <c r="C616" s="113">
        <v>0</v>
      </c>
      <c r="D616" s="113">
        <v>0</v>
      </c>
      <c r="E616" s="109">
        <v>0</v>
      </c>
      <c r="F616" s="171">
        <v>0</v>
      </c>
      <c r="G616" s="171">
        <v>0</v>
      </c>
      <c r="H616" s="171"/>
    </row>
    <row r="617" spans="1:8" ht="15">
      <c r="A617" s="176"/>
      <c r="B617" s="107" t="s">
        <v>9</v>
      </c>
      <c r="C617" s="113">
        <v>180</v>
      </c>
      <c r="D617" s="113">
        <v>32</v>
      </c>
      <c r="E617" s="109">
        <f t="shared" si="56"/>
        <v>0.17777777777777778</v>
      </c>
      <c r="F617" s="171"/>
      <c r="G617" s="171"/>
      <c r="H617" s="171"/>
    </row>
    <row r="618" spans="1:8" ht="15">
      <c r="A618" s="176"/>
      <c r="B618" s="88" t="s">
        <v>13</v>
      </c>
      <c r="C618" s="112">
        <f>SUM(C616:C617)</f>
        <v>180</v>
      </c>
      <c r="D618" s="112">
        <f>SUM(D616:D617)</f>
        <v>32</v>
      </c>
      <c r="E618" s="109">
        <f t="shared" si="56"/>
        <v>0.17777777777777778</v>
      </c>
      <c r="F618" s="171"/>
      <c r="G618" s="171"/>
      <c r="H618" s="171"/>
    </row>
    <row r="619" spans="1:8" ht="15">
      <c r="A619" s="176" t="s">
        <v>291</v>
      </c>
      <c r="B619" s="107" t="s">
        <v>30</v>
      </c>
      <c r="C619" s="108">
        <v>0</v>
      </c>
      <c r="D619" s="108">
        <v>0</v>
      </c>
      <c r="E619" s="109">
        <v>0</v>
      </c>
      <c r="F619" s="171">
        <v>1</v>
      </c>
      <c r="G619" s="171" t="s">
        <v>126</v>
      </c>
      <c r="H619" s="171"/>
    </row>
    <row r="620" spans="1:8" ht="15">
      <c r="A620" s="176"/>
      <c r="B620" s="107" t="s">
        <v>9</v>
      </c>
      <c r="C620" s="108">
        <v>92</v>
      </c>
      <c r="D620" s="108">
        <v>19</v>
      </c>
      <c r="E620" s="109">
        <f t="shared" si="56"/>
        <v>0.20652173913043478</v>
      </c>
      <c r="F620" s="171"/>
      <c r="G620" s="171"/>
      <c r="H620" s="171"/>
    </row>
    <row r="621" spans="1:8" ht="15">
      <c r="A621" s="176"/>
      <c r="B621" s="88" t="s">
        <v>13</v>
      </c>
      <c r="C621" s="112">
        <f>SUM(C619:C620)</f>
        <v>92</v>
      </c>
      <c r="D621" s="112">
        <f>SUM(D619:D620)</f>
        <v>19</v>
      </c>
      <c r="E621" s="109">
        <f t="shared" si="56"/>
        <v>0.20652173913043478</v>
      </c>
      <c r="F621" s="171"/>
      <c r="G621" s="171"/>
      <c r="H621" s="171"/>
    </row>
    <row r="622" spans="1:8" ht="15">
      <c r="A622" s="176" t="s">
        <v>292</v>
      </c>
      <c r="B622" s="107" t="s">
        <v>30</v>
      </c>
      <c r="C622" s="113">
        <v>9</v>
      </c>
      <c r="D622" s="113">
        <v>4</v>
      </c>
      <c r="E622" s="109">
        <f t="shared" si="56"/>
        <v>0.44444444444444442</v>
      </c>
      <c r="F622" s="171">
        <v>0</v>
      </c>
      <c r="G622" s="171">
        <v>0</v>
      </c>
      <c r="H622" s="171"/>
    </row>
    <row r="623" spans="1:8" ht="15">
      <c r="A623" s="176"/>
      <c r="B623" s="107" t="s">
        <v>9</v>
      </c>
      <c r="C623" s="113">
        <v>259</v>
      </c>
      <c r="D623" s="113">
        <v>53</v>
      </c>
      <c r="E623" s="109">
        <f t="shared" si="56"/>
        <v>0.20463320463320464</v>
      </c>
      <c r="F623" s="171"/>
      <c r="G623" s="171"/>
      <c r="H623" s="171"/>
    </row>
    <row r="624" spans="1:8" ht="15">
      <c r="A624" s="176"/>
      <c r="B624" s="117" t="s">
        <v>93</v>
      </c>
      <c r="C624" s="118">
        <v>19</v>
      </c>
      <c r="D624" s="118">
        <v>15</v>
      </c>
      <c r="E624" s="109">
        <f t="shared" si="56"/>
        <v>0.78947368421052633</v>
      </c>
      <c r="F624" s="171"/>
      <c r="G624" s="171"/>
      <c r="H624" s="171"/>
    </row>
    <row r="625" spans="1:8" ht="15">
      <c r="A625" s="176"/>
      <c r="B625" s="117" t="s">
        <v>94</v>
      </c>
      <c r="C625" s="118">
        <v>2</v>
      </c>
      <c r="D625" s="118">
        <v>2</v>
      </c>
      <c r="E625" s="109">
        <f t="shared" si="56"/>
        <v>1</v>
      </c>
      <c r="F625" s="171"/>
      <c r="G625" s="171"/>
      <c r="H625" s="171"/>
    </row>
    <row r="626" spans="1:8" ht="15">
      <c r="A626" s="176"/>
      <c r="B626" s="88" t="s">
        <v>13</v>
      </c>
      <c r="C626" s="112">
        <f>SUM(C622:C625)</f>
        <v>289</v>
      </c>
      <c r="D626" s="112">
        <f>SUM(D622:D625)</f>
        <v>74</v>
      </c>
      <c r="E626" s="109">
        <f t="shared" si="56"/>
        <v>0.25605536332179929</v>
      </c>
      <c r="F626" s="171"/>
      <c r="G626" s="171"/>
      <c r="H626" s="171"/>
    </row>
    <row r="628" spans="1:8" ht="15.75" customHeight="1">
      <c r="A628" s="230" t="s">
        <v>102</v>
      </c>
      <c r="B628" s="230"/>
      <c r="C628" s="230"/>
      <c r="D628" s="230"/>
      <c r="E628" s="230"/>
      <c r="F628" s="230"/>
      <c r="G628" s="230"/>
      <c r="H628" s="230"/>
    </row>
    <row r="629" spans="1:8" ht="15.75" customHeight="1">
      <c r="A629" s="215" t="s">
        <v>0</v>
      </c>
      <c r="B629" s="179" t="s">
        <v>328</v>
      </c>
      <c r="C629" s="182" t="s">
        <v>109</v>
      </c>
      <c r="D629" s="182"/>
      <c r="E629" s="182"/>
      <c r="F629" s="165" t="s">
        <v>333</v>
      </c>
      <c r="G629" s="168" t="s">
        <v>334</v>
      </c>
    </row>
    <row r="630" spans="1:8" ht="15.75" customHeight="1">
      <c r="A630" s="215"/>
      <c r="B630" s="180"/>
      <c r="C630" s="182"/>
      <c r="D630" s="182"/>
      <c r="E630" s="182"/>
      <c r="F630" s="166"/>
      <c r="G630" s="168"/>
    </row>
    <row r="631" spans="1:8" ht="137.25" customHeight="1">
      <c r="A631" s="215"/>
      <c r="B631" s="181"/>
      <c r="C631" s="121" t="s">
        <v>329</v>
      </c>
      <c r="D631" s="121" t="s">
        <v>330</v>
      </c>
      <c r="E631" s="122" t="s">
        <v>331</v>
      </c>
      <c r="F631" s="167"/>
      <c r="G631" s="168"/>
      <c r="H631" s="123"/>
    </row>
    <row r="632" spans="1:8" ht="15.75" customHeight="1">
      <c r="A632" s="209" t="s">
        <v>294</v>
      </c>
      <c r="B632" s="85" t="s">
        <v>30</v>
      </c>
      <c r="C632" s="98">
        <v>19</v>
      </c>
      <c r="D632" s="98">
        <v>13</v>
      </c>
      <c r="E632" s="100">
        <f>D632/C632</f>
        <v>0.68421052631578949</v>
      </c>
      <c r="F632" s="169">
        <v>0</v>
      </c>
      <c r="G632" s="169">
        <v>0</v>
      </c>
      <c r="H632" s="169"/>
    </row>
    <row r="633" spans="1:8" ht="15">
      <c r="A633" s="209"/>
      <c r="B633" s="85" t="s">
        <v>9</v>
      </c>
      <c r="C633" s="98">
        <v>127</v>
      </c>
      <c r="D633" s="106">
        <v>34</v>
      </c>
      <c r="E633" s="100">
        <f>D633/C633</f>
        <v>0.26771653543307089</v>
      </c>
      <c r="F633" s="169"/>
      <c r="G633" s="169"/>
      <c r="H633" s="169"/>
    </row>
    <row r="634" spans="1:8" ht="15">
      <c r="A634" s="209"/>
      <c r="B634" s="85" t="s">
        <v>10</v>
      </c>
      <c r="C634" s="98">
        <v>7</v>
      </c>
      <c r="D634" s="106">
        <v>1</v>
      </c>
      <c r="E634" s="100">
        <f>D634/C634</f>
        <v>0.14285714285714285</v>
      </c>
      <c r="F634" s="169"/>
      <c r="G634" s="169"/>
      <c r="H634" s="169"/>
    </row>
    <row r="635" spans="1:8" ht="15">
      <c r="A635" s="209"/>
      <c r="B635" s="85" t="s">
        <v>78</v>
      </c>
      <c r="C635" s="98">
        <v>2</v>
      </c>
      <c r="D635" s="98">
        <v>0</v>
      </c>
      <c r="E635" s="100">
        <f>D635/C635</f>
        <v>0</v>
      </c>
      <c r="F635" s="169"/>
      <c r="G635" s="169"/>
      <c r="H635" s="169"/>
    </row>
    <row r="636" spans="1:8" ht="15">
      <c r="A636" s="213"/>
      <c r="B636" s="84" t="s">
        <v>13</v>
      </c>
      <c r="C636" s="102">
        <f>SUM(C632:C635)</f>
        <v>155</v>
      </c>
      <c r="D636" s="87">
        <f>SUM(D632:D635)</f>
        <v>48</v>
      </c>
      <c r="E636" s="100">
        <f t="shared" ref="E636:E642" si="57">D636/C636</f>
        <v>0.30967741935483872</v>
      </c>
      <c r="F636" s="169"/>
      <c r="G636" s="169"/>
      <c r="H636" s="169"/>
    </row>
    <row r="637" spans="1:8" ht="15">
      <c r="A637" s="183" t="s">
        <v>293</v>
      </c>
      <c r="B637" s="85" t="s">
        <v>30</v>
      </c>
      <c r="C637" s="98">
        <v>0</v>
      </c>
      <c r="D637" s="98">
        <v>0</v>
      </c>
      <c r="E637" s="100">
        <v>0</v>
      </c>
      <c r="F637" s="169">
        <v>1</v>
      </c>
      <c r="G637" s="169" t="s">
        <v>130</v>
      </c>
      <c r="H637" s="169"/>
    </row>
    <row r="638" spans="1:8" ht="15">
      <c r="A638" s="183"/>
      <c r="B638" s="85" t="s">
        <v>9</v>
      </c>
      <c r="C638" s="98">
        <v>67</v>
      </c>
      <c r="D638" s="98">
        <v>28</v>
      </c>
      <c r="E638" s="100">
        <f t="shared" si="57"/>
        <v>0.41791044776119401</v>
      </c>
      <c r="F638" s="169"/>
      <c r="G638" s="169"/>
      <c r="H638" s="169"/>
    </row>
    <row r="639" spans="1:8" ht="15">
      <c r="A639" s="214"/>
      <c r="B639" s="84" t="s">
        <v>13</v>
      </c>
      <c r="C639" s="87">
        <f>SUM(C637:C638)</f>
        <v>67</v>
      </c>
      <c r="D639" s="87">
        <f>SUM(D637:D638)</f>
        <v>28</v>
      </c>
      <c r="E639" s="100">
        <f t="shared" si="57"/>
        <v>0.41791044776119401</v>
      </c>
      <c r="F639" s="169"/>
      <c r="G639" s="169"/>
      <c r="H639" s="169"/>
    </row>
    <row r="640" spans="1:8" ht="15.75" customHeight="1">
      <c r="A640" s="192" t="s">
        <v>295</v>
      </c>
      <c r="B640" s="85" t="s">
        <v>30</v>
      </c>
      <c r="C640" s="103">
        <v>0</v>
      </c>
      <c r="D640" s="103">
        <v>0</v>
      </c>
      <c r="E640" s="100">
        <v>0</v>
      </c>
      <c r="F640" s="169">
        <v>0</v>
      </c>
      <c r="G640" s="169">
        <v>0</v>
      </c>
      <c r="H640" s="169"/>
    </row>
    <row r="641" spans="1:8" ht="15">
      <c r="A641" s="193"/>
      <c r="B641" s="85" t="s">
        <v>9</v>
      </c>
      <c r="C641" s="103">
        <v>285</v>
      </c>
      <c r="D641" s="103">
        <v>106</v>
      </c>
      <c r="E641" s="100">
        <f t="shared" si="57"/>
        <v>0.3719298245614035</v>
      </c>
      <c r="F641" s="169"/>
      <c r="G641" s="169"/>
      <c r="H641" s="169"/>
    </row>
    <row r="642" spans="1:8" ht="15">
      <c r="A642" s="231"/>
      <c r="B642" s="84" t="s">
        <v>13</v>
      </c>
      <c r="C642" s="87">
        <f>SUM(C640:C641)</f>
        <v>285</v>
      </c>
      <c r="D642" s="87">
        <f>SUM(D640:D641)</f>
        <v>106</v>
      </c>
      <c r="E642" s="100">
        <f t="shared" si="57"/>
        <v>0.3719298245614035</v>
      </c>
      <c r="F642" s="169"/>
      <c r="G642" s="169"/>
      <c r="H642" s="169"/>
    </row>
    <row r="644" spans="1:8" ht="20.25">
      <c r="A644" s="177" t="s">
        <v>103</v>
      </c>
      <c r="B644" s="177"/>
      <c r="C644" s="177"/>
      <c r="D644" s="177"/>
      <c r="E644" s="177"/>
      <c r="F644" s="177"/>
      <c r="G644" s="177"/>
      <c r="H644" s="177"/>
    </row>
    <row r="645" spans="1:8" ht="15.75" customHeight="1">
      <c r="A645" s="178" t="s">
        <v>0</v>
      </c>
      <c r="B645" s="179" t="s">
        <v>328</v>
      </c>
      <c r="C645" s="182" t="s">
        <v>109</v>
      </c>
      <c r="D645" s="182"/>
      <c r="E645" s="182"/>
      <c r="F645" s="165" t="s">
        <v>333</v>
      </c>
      <c r="G645" s="168" t="s">
        <v>334</v>
      </c>
    </row>
    <row r="646" spans="1:8" ht="15.75" customHeight="1">
      <c r="A646" s="178"/>
      <c r="B646" s="180"/>
      <c r="C646" s="182"/>
      <c r="D646" s="182"/>
      <c r="E646" s="182"/>
      <c r="F646" s="166"/>
      <c r="G646" s="168"/>
    </row>
    <row r="647" spans="1:8" ht="150.75" customHeight="1">
      <c r="A647" s="178"/>
      <c r="B647" s="181"/>
      <c r="C647" s="121" t="s">
        <v>329</v>
      </c>
      <c r="D647" s="121" t="s">
        <v>330</v>
      </c>
      <c r="E647" s="122" t="s">
        <v>331</v>
      </c>
      <c r="F647" s="167"/>
      <c r="G647" s="168"/>
      <c r="H647" s="123"/>
    </row>
    <row r="648" spans="1:8" ht="15.75" customHeight="1">
      <c r="A648" s="183" t="s">
        <v>225</v>
      </c>
      <c r="B648" s="107" t="s">
        <v>30</v>
      </c>
      <c r="C648" s="108">
        <v>0</v>
      </c>
      <c r="D648" s="108">
        <v>0</v>
      </c>
      <c r="E648" s="109">
        <v>0</v>
      </c>
      <c r="F648" s="171">
        <v>0</v>
      </c>
      <c r="G648" s="171">
        <v>0</v>
      </c>
      <c r="H648" s="171"/>
    </row>
    <row r="649" spans="1:8" ht="15.75" customHeight="1">
      <c r="A649" s="183"/>
      <c r="B649" s="107" t="s">
        <v>9</v>
      </c>
      <c r="C649" s="108">
        <v>50</v>
      </c>
      <c r="D649" s="110">
        <v>13</v>
      </c>
      <c r="E649" s="109">
        <f t="shared" ref="E649:E654" si="58">D649/C649</f>
        <v>0.26</v>
      </c>
      <c r="F649" s="171"/>
      <c r="G649" s="171"/>
      <c r="H649" s="171"/>
    </row>
    <row r="650" spans="1:8" ht="15.75" customHeight="1">
      <c r="A650" s="183"/>
      <c r="B650" s="107" t="s">
        <v>10</v>
      </c>
      <c r="C650" s="108">
        <v>13</v>
      </c>
      <c r="D650" s="108">
        <v>3</v>
      </c>
      <c r="E650" s="109">
        <f t="shared" si="58"/>
        <v>0.23076923076923078</v>
      </c>
      <c r="F650" s="171"/>
      <c r="G650" s="171"/>
      <c r="H650" s="171"/>
    </row>
    <row r="651" spans="1:8" ht="15" customHeight="1">
      <c r="A651" s="183"/>
      <c r="B651" s="88" t="s">
        <v>13</v>
      </c>
      <c r="C651" s="111">
        <f>SUM(C648:C650)</f>
        <v>63</v>
      </c>
      <c r="D651" s="111">
        <f>SUM(D648:D650)</f>
        <v>16</v>
      </c>
      <c r="E651" s="109">
        <f t="shared" si="58"/>
        <v>0.25396825396825395</v>
      </c>
      <c r="F651" s="171"/>
      <c r="G651" s="171"/>
      <c r="H651" s="171"/>
    </row>
    <row r="652" spans="1:8" ht="15.75" customHeight="1">
      <c r="A652" s="176" t="s">
        <v>296</v>
      </c>
      <c r="B652" s="107" t="s">
        <v>30</v>
      </c>
      <c r="C652" s="113">
        <v>8</v>
      </c>
      <c r="D652" s="113">
        <v>5</v>
      </c>
      <c r="E652" s="109">
        <f t="shared" si="58"/>
        <v>0.625</v>
      </c>
      <c r="F652" s="171">
        <v>0</v>
      </c>
      <c r="G652" s="171">
        <v>0</v>
      </c>
      <c r="H652" s="171"/>
    </row>
    <row r="653" spans="1:8" ht="15.75" customHeight="1">
      <c r="A653" s="176"/>
      <c r="B653" s="107" t="s">
        <v>9</v>
      </c>
      <c r="C653" s="113">
        <v>73</v>
      </c>
      <c r="D653" s="113">
        <v>25</v>
      </c>
      <c r="E653" s="109">
        <f t="shared" si="58"/>
        <v>0.34246575342465752</v>
      </c>
      <c r="F653" s="171"/>
      <c r="G653" s="171"/>
      <c r="H653" s="171"/>
    </row>
    <row r="654" spans="1:8" ht="15">
      <c r="A654" s="176"/>
      <c r="B654" s="88" t="s">
        <v>13</v>
      </c>
      <c r="C654" s="112">
        <f>SUM(C652:C653)</f>
        <v>81</v>
      </c>
      <c r="D654" s="112">
        <f>SUM(D652:D653)</f>
        <v>30</v>
      </c>
      <c r="E654" s="109">
        <f t="shared" si="58"/>
        <v>0.37037037037037035</v>
      </c>
      <c r="F654" s="171"/>
      <c r="G654" s="171"/>
      <c r="H654" s="171"/>
    </row>
    <row r="655" spans="1:8" ht="15.75" customHeight="1">
      <c r="A655" s="175" t="s">
        <v>297</v>
      </c>
      <c r="B655" s="107" t="s">
        <v>30</v>
      </c>
      <c r="C655" s="108">
        <v>0</v>
      </c>
      <c r="D655" s="108">
        <v>0</v>
      </c>
      <c r="E655" s="109">
        <v>0</v>
      </c>
      <c r="F655" s="171">
        <v>1</v>
      </c>
      <c r="G655" s="171" t="s">
        <v>131</v>
      </c>
      <c r="H655" s="171"/>
    </row>
    <row r="656" spans="1:8" ht="15.75" customHeight="1">
      <c r="A656" s="175"/>
      <c r="B656" s="107" t="s">
        <v>9</v>
      </c>
      <c r="C656" s="108">
        <v>49</v>
      </c>
      <c r="D656" s="108">
        <v>22</v>
      </c>
      <c r="E656" s="109">
        <f t="shared" ref="E656:E668" si="59">D656/C656</f>
        <v>0.44897959183673469</v>
      </c>
      <c r="F656" s="171"/>
      <c r="G656" s="171"/>
      <c r="H656" s="171"/>
    </row>
    <row r="657" spans="1:8" ht="15">
      <c r="A657" s="175"/>
      <c r="B657" s="88" t="s">
        <v>13</v>
      </c>
      <c r="C657" s="112">
        <f>SUM(C655:C656)</f>
        <v>49</v>
      </c>
      <c r="D657" s="112">
        <f>SUM(D655:D656)</f>
        <v>22</v>
      </c>
      <c r="E657" s="109">
        <f t="shared" si="59"/>
        <v>0.44897959183673469</v>
      </c>
      <c r="F657" s="171"/>
      <c r="G657" s="171"/>
      <c r="H657" s="171"/>
    </row>
    <row r="658" spans="1:8" ht="15.75" customHeight="1">
      <c r="A658" s="175" t="s">
        <v>298</v>
      </c>
      <c r="B658" s="107" t="s">
        <v>30</v>
      </c>
      <c r="C658" s="113">
        <v>0</v>
      </c>
      <c r="D658" s="113">
        <v>0</v>
      </c>
      <c r="E658" s="109">
        <v>0</v>
      </c>
      <c r="F658" s="171">
        <v>0</v>
      </c>
      <c r="G658" s="171">
        <v>0</v>
      </c>
      <c r="H658" s="171"/>
    </row>
    <row r="659" spans="1:8" ht="15.75" customHeight="1">
      <c r="A659" s="175"/>
      <c r="B659" s="107" t="s">
        <v>9</v>
      </c>
      <c r="C659" s="113">
        <v>37</v>
      </c>
      <c r="D659" s="113">
        <v>8</v>
      </c>
      <c r="E659" s="109">
        <f t="shared" si="59"/>
        <v>0.21621621621621623</v>
      </c>
      <c r="F659" s="171"/>
      <c r="G659" s="171"/>
      <c r="H659" s="171"/>
    </row>
    <row r="660" spans="1:8" ht="15.75" customHeight="1">
      <c r="A660" s="175"/>
      <c r="B660" s="107" t="s">
        <v>10</v>
      </c>
      <c r="C660" s="113">
        <v>4</v>
      </c>
      <c r="D660" s="113">
        <v>1</v>
      </c>
      <c r="E660" s="109">
        <f t="shared" si="59"/>
        <v>0.25</v>
      </c>
      <c r="F660" s="171"/>
      <c r="G660" s="171"/>
      <c r="H660" s="171"/>
    </row>
    <row r="661" spans="1:8" ht="15">
      <c r="A661" s="175"/>
      <c r="B661" s="88" t="s">
        <v>13</v>
      </c>
      <c r="C661" s="112">
        <f>SUM(C658:C660)</f>
        <v>41</v>
      </c>
      <c r="D661" s="112">
        <f>SUM(D658:D660)</f>
        <v>9</v>
      </c>
      <c r="E661" s="109">
        <f t="shared" si="59"/>
        <v>0.21951219512195122</v>
      </c>
      <c r="F661" s="171"/>
      <c r="G661" s="171"/>
      <c r="H661" s="171"/>
    </row>
    <row r="662" spans="1:8" ht="15.75" customHeight="1">
      <c r="A662" s="175" t="s">
        <v>299</v>
      </c>
      <c r="B662" s="107" t="s">
        <v>30</v>
      </c>
      <c r="C662" s="113">
        <v>0</v>
      </c>
      <c r="D662" s="113">
        <v>0</v>
      </c>
      <c r="E662" s="109">
        <v>0</v>
      </c>
      <c r="F662" s="171">
        <v>1</v>
      </c>
      <c r="G662" s="171" t="s">
        <v>112</v>
      </c>
      <c r="H662" s="171"/>
    </row>
    <row r="663" spans="1:8" ht="15.75" customHeight="1">
      <c r="A663" s="175"/>
      <c r="B663" s="107" t="s">
        <v>9</v>
      </c>
      <c r="C663" s="113">
        <v>114</v>
      </c>
      <c r="D663" s="113">
        <v>25</v>
      </c>
      <c r="E663" s="109">
        <f t="shared" si="59"/>
        <v>0.21929824561403508</v>
      </c>
      <c r="F663" s="171"/>
      <c r="G663" s="171"/>
      <c r="H663" s="171"/>
    </row>
    <row r="664" spans="1:8" ht="15.75" customHeight="1">
      <c r="A664" s="175"/>
      <c r="B664" s="107" t="s">
        <v>12</v>
      </c>
      <c r="C664" s="113">
        <v>15</v>
      </c>
      <c r="D664" s="113">
        <v>8</v>
      </c>
      <c r="E664" s="109">
        <f t="shared" si="59"/>
        <v>0.53333333333333333</v>
      </c>
      <c r="F664" s="171"/>
      <c r="G664" s="171"/>
      <c r="H664" s="171"/>
    </row>
    <row r="665" spans="1:8" ht="15">
      <c r="A665" s="175"/>
      <c r="B665" s="88" t="s">
        <v>13</v>
      </c>
      <c r="C665" s="112">
        <f>SUM(C662:C664)</f>
        <v>129</v>
      </c>
      <c r="D665" s="112">
        <f>SUM(D662:D664)</f>
        <v>33</v>
      </c>
      <c r="E665" s="109">
        <f t="shared" si="59"/>
        <v>0.2558139534883721</v>
      </c>
      <c r="F665" s="171"/>
      <c r="G665" s="171"/>
      <c r="H665" s="171"/>
    </row>
    <row r="666" spans="1:8" ht="15.75" customHeight="1">
      <c r="A666" s="175" t="s">
        <v>300</v>
      </c>
      <c r="B666" s="107" t="s">
        <v>30</v>
      </c>
      <c r="C666" s="113">
        <v>2</v>
      </c>
      <c r="D666" s="113">
        <v>2</v>
      </c>
      <c r="E666" s="109">
        <f t="shared" si="59"/>
        <v>1</v>
      </c>
      <c r="F666" s="171">
        <v>0</v>
      </c>
      <c r="G666" s="171">
        <v>0</v>
      </c>
      <c r="H666" s="171"/>
    </row>
    <row r="667" spans="1:8" ht="15.75" customHeight="1">
      <c r="A667" s="175"/>
      <c r="B667" s="107" t="s">
        <v>9</v>
      </c>
      <c r="C667" s="113">
        <v>50</v>
      </c>
      <c r="D667" s="113">
        <v>19</v>
      </c>
      <c r="E667" s="109">
        <f t="shared" si="59"/>
        <v>0.38</v>
      </c>
      <c r="F667" s="171"/>
      <c r="G667" s="171"/>
      <c r="H667" s="171"/>
    </row>
    <row r="668" spans="1:8" ht="15">
      <c r="A668" s="175"/>
      <c r="B668" s="88" t="s">
        <v>13</v>
      </c>
      <c r="C668" s="112">
        <f>SUM(C666:C667)</f>
        <v>52</v>
      </c>
      <c r="D668" s="112">
        <f>SUM(D666:D667)</f>
        <v>21</v>
      </c>
      <c r="E668" s="109">
        <f t="shared" si="59"/>
        <v>0.40384615384615385</v>
      </c>
      <c r="F668" s="171"/>
      <c r="G668" s="171"/>
      <c r="H668" s="171"/>
    </row>
    <row r="669" spans="1:8" ht="33.75" customHeight="1">
      <c r="A669" s="174" t="s">
        <v>107</v>
      </c>
      <c r="B669" s="174"/>
      <c r="C669" s="174"/>
      <c r="D669" s="174"/>
      <c r="E669" s="174"/>
      <c r="F669" s="174"/>
      <c r="G669" s="174"/>
      <c r="H669" s="174"/>
    </row>
    <row r="670" spans="1:8" ht="15.75" customHeight="1">
      <c r="A670" s="186" t="s">
        <v>0</v>
      </c>
      <c r="B670" s="179" t="s">
        <v>328</v>
      </c>
      <c r="C670" s="182" t="s">
        <v>109</v>
      </c>
      <c r="D670" s="182"/>
      <c r="E670" s="182"/>
      <c r="F670" s="165" t="s">
        <v>333</v>
      </c>
      <c r="G670" s="168" t="s">
        <v>334</v>
      </c>
    </row>
    <row r="671" spans="1:8" ht="15.75" customHeight="1">
      <c r="A671" s="186"/>
      <c r="B671" s="180"/>
      <c r="C671" s="182"/>
      <c r="D671" s="182"/>
      <c r="E671" s="182"/>
      <c r="F671" s="166"/>
      <c r="G671" s="168"/>
    </row>
    <row r="672" spans="1:8" ht="128.25" customHeight="1">
      <c r="A672" s="186"/>
      <c r="B672" s="181"/>
      <c r="C672" s="121" t="s">
        <v>329</v>
      </c>
      <c r="D672" s="121" t="s">
        <v>330</v>
      </c>
      <c r="E672" s="122" t="s">
        <v>331</v>
      </c>
      <c r="F672" s="167"/>
      <c r="G672" s="168"/>
      <c r="H672" s="123"/>
    </row>
    <row r="673" spans="1:8" ht="15.75" customHeight="1">
      <c r="A673" s="183" t="s">
        <v>301</v>
      </c>
      <c r="B673" s="85" t="s">
        <v>30</v>
      </c>
      <c r="C673" s="98">
        <v>0</v>
      </c>
      <c r="D673" s="98">
        <v>0</v>
      </c>
      <c r="E673" s="100">
        <v>0</v>
      </c>
      <c r="F673" s="169">
        <v>2</v>
      </c>
      <c r="G673" s="169" t="s">
        <v>113</v>
      </c>
      <c r="H673" s="169"/>
    </row>
    <row r="674" spans="1:8" ht="15.75" customHeight="1">
      <c r="A674" s="183"/>
      <c r="B674" s="85" t="s">
        <v>9</v>
      </c>
      <c r="C674" s="98">
        <v>226</v>
      </c>
      <c r="D674" s="106">
        <v>38</v>
      </c>
      <c r="E674" s="100">
        <f>D674/C674</f>
        <v>0.16814159292035399</v>
      </c>
      <c r="F674" s="169"/>
      <c r="G674" s="169"/>
      <c r="H674" s="169"/>
    </row>
    <row r="675" spans="1:8" ht="15.75" customHeight="1">
      <c r="A675" s="183"/>
      <c r="B675" s="85" t="s">
        <v>10</v>
      </c>
      <c r="C675" s="98">
        <v>5</v>
      </c>
      <c r="D675" s="98">
        <v>2</v>
      </c>
      <c r="E675" s="100">
        <f>D675/C675</f>
        <v>0.4</v>
      </c>
      <c r="F675" s="169"/>
      <c r="G675" s="169"/>
      <c r="H675" s="169"/>
    </row>
    <row r="676" spans="1:8" ht="15">
      <c r="A676" s="183"/>
      <c r="B676" s="84" t="s">
        <v>13</v>
      </c>
      <c r="C676" s="102">
        <f>SUM(C673:C675)</f>
        <v>231</v>
      </c>
      <c r="D676" s="87">
        <f>SUM(D673:D675)</f>
        <v>40</v>
      </c>
      <c r="E676" s="100">
        <f t="shared" ref="E676:E679" si="60">D676/C676</f>
        <v>0.17316017316017315</v>
      </c>
      <c r="F676" s="169"/>
      <c r="G676" s="169"/>
      <c r="H676" s="169"/>
    </row>
    <row r="677" spans="1:8" ht="15.75" customHeight="1">
      <c r="A677" s="183" t="s">
        <v>302</v>
      </c>
      <c r="B677" s="85" t="s">
        <v>30</v>
      </c>
      <c r="C677" s="103">
        <v>10</v>
      </c>
      <c r="D677" s="103">
        <v>7</v>
      </c>
      <c r="E677" s="100">
        <f t="shared" si="60"/>
        <v>0.7</v>
      </c>
      <c r="F677" s="169">
        <v>1</v>
      </c>
      <c r="G677" s="169" t="s">
        <v>122</v>
      </c>
      <c r="H677" s="169"/>
    </row>
    <row r="678" spans="1:8" ht="15.75" customHeight="1">
      <c r="A678" s="183"/>
      <c r="B678" s="85" t="s">
        <v>9</v>
      </c>
      <c r="C678" s="103">
        <v>157</v>
      </c>
      <c r="D678" s="103">
        <v>13</v>
      </c>
      <c r="E678" s="100">
        <f t="shared" si="60"/>
        <v>8.2802547770700632E-2</v>
      </c>
      <c r="F678" s="169"/>
      <c r="G678" s="169"/>
      <c r="H678" s="169"/>
    </row>
    <row r="679" spans="1:8" ht="15">
      <c r="A679" s="183"/>
      <c r="B679" s="84" t="s">
        <v>13</v>
      </c>
      <c r="C679" s="87">
        <f>SUM(C677:C678)</f>
        <v>167</v>
      </c>
      <c r="D679" s="87">
        <f>SUM(D677:D678)</f>
        <v>20</v>
      </c>
      <c r="E679" s="100">
        <f t="shared" si="60"/>
        <v>0.11976047904191617</v>
      </c>
      <c r="F679" s="169"/>
      <c r="G679" s="169"/>
      <c r="H679" s="169"/>
    </row>
    <row r="681" spans="1:8" ht="20.25">
      <c r="A681" s="200" t="s">
        <v>104</v>
      </c>
      <c r="B681" s="200"/>
      <c r="C681" s="200"/>
      <c r="D681" s="200"/>
      <c r="E681" s="200"/>
      <c r="F681" s="200"/>
      <c r="G681" s="200"/>
      <c r="H681" s="200"/>
    </row>
    <row r="682" spans="1:8" ht="15.75" customHeight="1">
      <c r="A682" s="201" t="s">
        <v>0</v>
      </c>
      <c r="B682" s="179" t="s">
        <v>328</v>
      </c>
      <c r="C682" s="182" t="s">
        <v>109</v>
      </c>
      <c r="D682" s="182"/>
      <c r="E682" s="182"/>
      <c r="F682" s="165" t="s">
        <v>333</v>
      </c>
      <c r="G682" s="168" t="s">
        <v>334</v>
      </c>
    </row>
    <row r="683" spans="1:8" ht="15.75" customHeight="1">
      <c r="A683" s="201"/>
      <c r="B683" s="180"/>
      <c r="C683" s="182"/>
      <c r="D683" s="182"/>
      <c r="E683" s="182"/>
      <c r="F683" s="166"/>
      <c r="G683" s="168"/>
    </row>
    <row r="684" spans="1:8" ht="138" customHeight="1">
      <c r="A684" s="201"/>
      <c r="B684" s="181"/>
      <c r="C684" s="121" t="s">
        <v>329</v>
      </c>
      <c r="D684" s="121" t="s">
        <v>330</v>
      </c>
      <c r="E684" s="122" t="s">
        <v>331</v>
      </c>
      <c r="F684" s="167"/>
      <c r="G684" s="168"/>
      <c r="H684" s="123"/>
    </row>
    <row r="685" spans="1:8" ht="15.75" customHeight="1">
      <c r="A685" s="183" t="s">
        <v>303</v>
      </c>
      <c r="B685" s="85" t="s">
        <v>9</v>
      </c>
      <c r="C685" s="98">
        <v>26</v>
      </c>
      <c r="D685" s="106">
        <v>10</v>
      </c>
      <c r="E685" s="100">
        <f>D685/C685</f>
        <v>0.38461538461538464</v>
      </c>
      <c r="F685" s="169">
        <v>0</v>
      </c>
      <c r="G685" s="169">
        <v>0</v>
      </c>
      <c r="H685" s="169"/>
    </row>
    <row r="686" spans="1:8" ht="15">
      <c r="A686" s="183"/>
      <c r="B686" s="85" t="s">
        <v>10</v>
      </c>
      <c r="C686" s="98">
        <v>24</v>
      </c>
      <c r="D686" s="98">
        <v>7</v>
      </c>
      <c r="E686" s="100">
        <f>D686/C686</f>
        <v>0.29166666666666669</v>
      </c>
      <c r="F686" s="169"/>
      <c r="G686" s="169"/>
      <c r="H686" s="169"/>
    </row>
    <row r="687" spans="1:8" ht="15">
      <c r="A687" s="183"/>
      <c r="B687" s="85" t="s">
        <v>12</v>
      </c>
      <c r="C687" s="98">
        <v>11</v>
      </c>
      <c r="D687" s="98">
        <v>9</v>
      </c>
      <c r="E687" s="100">
        <f>D687/C687</f>
        <v>0.81818181818181823</v>
      </c>
      <c r="F687" s="169"/>
      <c r="G687" s="169"/>
      <c r="H687" s="169"/>
    </row>
    <row r="688" spans="1:8" ht="15">
      <c r="A688" s="183"/>
      <c r="B688" s="84" t="s">
        <v>13</v>
      </c>
      <c r="C688" s="102">
        <f>SUM(C685:C687)</f>
        <v>61</v>
      </c>
      <c r="D688" s="87">
        <f>SUM(D685:D687)</f>
        <v>26</v>
      </c>
      <c r="E688" s="100">
        <f t="shared" ref="E688:E712" si="61">D688/C688</f>
        <v>0.42622950819672129</v>
      </c>
      <c r="F688" s="169"/>
      <c r="G688" s="169"/>
      <c r="H688" s="169"/>
    </row>
    <row r="689" spans="1:8" ht="27.75" customHeight="1">
      <c r="A689" s="183" t="s">
        <v>305</v>
      </c>
      <c r="B689" s="85" t="s">
        <v>9</v>
      </c>
      <c r="C689" s="98">
        <v>71</v>
      </c>
      <c r="D689" s="98">
        <v>22</v>
      </c>
      <c r="E689" s="100">
        <f t="shared" si="61"/>
        <v>0.30985915492957744</v>
      </c>
      <c r="F689" s="169">
        <v>2</v>
      </c>
      <c r="G689" s="169" t="s">
        <v>123</v>
      </c>
      <c r="H689" s="169"/>
    </row>
    <row r="690" spans="1:8" ht="36" customHeight="1">
      <c r="A690" s="183"/>
      <c r="B690" s="84" t="s">
        <v>13</v>
      </c>
      <c r="C690" s="87">
        <f>SUM(C689:C689)</f>
        <v>71</v>
      </c>
      <c r="D690" s="87">
        <f>SUM(D689:D689)</f>
        <v>22</v>
      </c>
      <c r="E690" s="100">
        <f t="shared" si="61"/>
        <v>0.30985915492957744</v>
      </c>
      <c r="F690" s="169"/>
      <c r="G690" s="169"/>
      <c r="H690" s="169"/>
    </row>
    <row r="691" spans="1:8" ht="15">
      <c r="A691" s="183" t="s">
        <v>306</v>
      </c>
      <c r="B691" s="85" t="s">
        <v>9</v>
      </c>
      <c r="C691" s="103">
        <v>31</v>
      </c>
      <c r="D691" s="103">
        <v>9</v>
      </c>
      <c r="E691" s="100">
        <f t="shared" si="61"/>
        <v>0.29032258064516131</v>
      </c>
      <c r="F691" s="169">
        <v>1</v>
      </c>
      <c r="G691" s="169" t="s">
        <v>132</v>
      </c>
      <c r="H691" s="169"/>
    </row>
    <row r="692" spans="1:8" ht="15">
      <c r="A692" s="183"/>
      <c r="B692" s="84" t="s">
        <v>13</v>
      </c>
      <c r="C692" s="87">
        <f>C691</f>
        <v>31</v>
      </c>
      <c r="D692" s="87">
        <f>D691</f>
        <v>9</v>
      </c>
      <c r="E692" s="100">
        <f t="shared" si="61"/>
        <v>0.29032258064516131</v>
      </c>
      <c r="F692" s="169"/>
      <c r="G692" s="169"/>
      <c r="H692" s="169"/>
    </row>
    <row r="693" spans="1:8" ht="34.5" customHeight="1">
      <c r="A693" s="183" t="s">
        <v>304</v>
      </c>
      <c r="B693" s="85" t="s">
        <v>9</v>
      </c>
      <c r="C693" s="103">
        <v>59</v>
      </c>
      <c r="D693" s="103">
        <v>14</v>
      </c>
      <c r="E693" s="100">
        <f t="shared" si="61"/>
        <v>0.23728813559322035</v>
      </c>
      <c r="F693" s="169">
        <v>0</v>
      </c>
      <c r="G693" s="169">
        <v>0</v>
      </c>
      <c r="H693" s="169"/>
    </row>
    <row r="694" spans="1:8" ht="35.25" customHeight="1">
      <c r="A694" s="183"/>
      <c r="B694" s="84" t="s">
        <v>13</v>
      </c>
      <c r="C694" s="87">
        <f>C693</f>
        <v>59</v>
      </c>
      <c r="D694" s="87">
        <f>D693</f>
        <v>14</v>
      </c>
      <c r="E694" s="100">
        <f t="shared" si="61"/>
        <v>0.23728813559322035</v>
      </c>
      <c r="F694" s="169"/>
      <c r="G694" s="169"/>
      <c r="H694" s="169"/>
    </row>
    <row r="695" spans="1:8" ht="15.75" customHeight="1">
      <c r="A695" s="183" t="s">
        <v>307</v>
      </c>
      <c r="B695" s="85" t="s">
        <v>30</v>
      </c>
      <c r="C695" s="103">
        <v>8</v>
      </c>
      <c r="D695" s="103">
        <v>4</v>
      </c>
      <c r="E695" s="100">
        <f t="shared" si="61"/>
        <v>0.5</v>
      </c>
      <c r="F695" s="169">
        <v>0</v>
      </c>
      <c r="G695" s="169">
        <v>0</v>
      </c>
      <c r="H695" s="169"/>
    </row>
    <row r="696" spans="1:8" ht="15">
      <c r="A696" s="183"/>
      <c r="B696" s="85" t="s">
        <v>9</v>
      </c>
      <c r="C696" s="103">
        <v>245</v>
      </c>
      <c r="D696" s="103">
        <v>84</v>
      </c>
      <c r="E696" s="100">
        <f t="shared" si="61"/>
        <v>0.34285714285714286</v>
      </c>
      <c r="F696" s="169"/>
      <c r="G696" s="169"/>
      <c r="H696" s="169"/>
    </row>
    <row r="697" spans="1:8" ht="15">
      <c r="A697" s="183"/>
      <c r="B697" s="85" t="s">
        <v>10</v>
      </c>
      <c r="C697" s="103">
        <v>120</v>
      </c>
      <c r="D697" s="103">
        <v>56</v>
      </c>
      <c r="E697" s="100">
        <f t="shared" si="61"/>
        <v>0.46666666666666667</v>
      </c>
      <c r="F697" s="169"/>
      <c r="G697" s="169"/>
      <c r="H697" s="169"/>
    </row>
    <row r="698" spans="1:8" ht="15">
      <c r="A698" s="183"/>
      <c r="B698" s="85" t="s">
        <v>32</v>
      </c>
      <c r="C698" s="103">
        <v>15</v>
      </c>
      <c r="D698" s="103">
        <v>7</v>
      </c>
      <c r="E698" s="100">
        <f t="shared" si="61"/>
        <v>0.46666666666666667</v>
      </c>
      <c r="F698" s="169"/>
      <c r="G698" s="169"/>
      <c r="H698" s="169"/>
    </row>
    <row r="699" spans="1:8" ht="15">
      <c r="A699" s="183"/>
      <c r="B699" s="85" t="s">
        <v>12</v>
      </c>
      <c r="C699" s="103">
        <v>18</v>
      </c>
      <c r="D699" s="103">
        <v>17</v>
      </c>
      <c r="E699" s="100">
        <f t="shared" si="61"/>
        <v>0.94444444444444442</v>
      </c>
      <c r="F699" s="169"/>
      <c r="G699" s="169"/>
      <c r="H699" s="169"/>
    </row>
    <row r="700" spans="1:8" ht="15">
      <c r="A700" s="183"/>
      <c r="B700" s="84" t="s">
        <v>13</v>
      </c>
      <c r="C700" s="87">
        <f>SUM(C695:C699)</f>
        <v>406</v>
      </c>
      <c r="D700" s="87">
        <f>SUM(D695:D699)</f>
        <v>168</v>
      </c>
      <c r="E700" s="100">
        <f t="shared" si="61"/>
        <v>0.41379310344827586</v>
      </c>
      <c r="F700" s="169"/>
      <c r="G700" s="169"/>
      <c r="H700" s="169"/>
    </row>
    <row r="701" spans="1:8" ht="15.75" customHeight="1">
      <c r="A701" s="192" t="s">
        <v>308</v>
      </c>
      <c r="B701" s="85" t="s">
        <v>9</v>
      </c>
      <c r="C701" s="98">
        <v>75</v>
      </c>
      <c r="D701" s="98">
        <v>33</v>
      </c>
      <c r="E701" s="100">
        <f t="shared" si="61"/>
        <v>0.44</v>
      </c>
      <c r="F701" s="169">
        <v>0</v>
      </c>
      <c r="G701" s="169">
        <v>0</v>
      </c>
      <c r="H701" s="169"/>
    </row>
    <row r="702" spans="1:8" ht="15">
      <c r="A702" s="194"/>
      <c r="B702" s="84" t="s">
        <v>13</v>
      </c>
      <c r="C702" s="87">
        <f>SUM(C701:C701)</f>
        <v>75</v>
      </c>
      <c r="D702" s="87">
        <f>SUM(D701:D701)</f>
        <v>33</v>
      </c>
      <c r="E702" s="100">
        <f t="shared" si="61"/>
        <v>0.44</v>
      </c>
      <c r="F702" s="169"/>
      <c r="G702" s="169"/>
      <c r="H702" s="169"/>
    </row>
    <row r="703" spans="1:8" ht="15.75" customHeight="1">
      <c r="A703" s="192" t="s">
        <v>309</v>
      </c>
      <c r="B703" s="85" t="s">
        <v>9</v>
      </c>
      <c r="C703" s="103">
        <v>496</v>
      </c>
      <c r="D703" s="103">
        <v>254</v>
      </c>
      <c r="E703" s="100">
        <f>D703/C703</f>
        <v>0.51209677419354838</v>
      </c>
      <c r="F703" s="169">
        <v>2</v>
      </c>
      <c r="G703" s="169" t="s">
        <v>117</v>
      </c>
      <c r="H703" s="169"/>
    </row>
    <row r="704" spans="1:8" ht="15">
      <c r="A704" s="193"/>
      <c r="B704" s="85" t="s">
        <v>10</v>
      </c>
      <c r="C704" s="103">
        <v>9</v>
      </c>
      <c r="D704" s="103">
        <v>5</v>
      </c>
      <c r="E704" s="100">
        <f>D704/C704</f>
        <v>0.55555555555555558</v>
      </c>
      <c r="F704" s="169"/>
      <c r="G704" s="169"/>
      <c r="H704" s="169"/>
    </row>
    <row r="705" spans="1:8" ht="15">
      <c r="A705" s="193"/>
      <c r="B705" s="85" t="s">
        <v>32</v>
      </c>
      <c r="C705" s="103">
        <v>16</v>
      </c>
      <c r="D705" s="103">
        <v>13</v>
      </c>
      <c r="E705" s="100">
        <f>D705/C705</f>
        <v>0.8125</v>
      </c>
      <c r="F705" s="169"/>
      <c r="G705" s="169"/>
      <c r="H705" s="169"/>
    </row>
    <row r="706" spans="1:8" ht="15">
      <c r="A706" s="193"/>
      <c r="B706" s="85" t="s">
        <v>12</v>
      </c>
      <c r="C706" s="103">
        <v>19</v>
      </c>
      <c r="D706" s="103">
        <v>15</v>
      </c>
      <c r="E706" s="100">
        <f>D706/C706</f>
        <v>0.78947368421052633</v>
      </c>
      <c r="F706" s="169"/>
      <c r="G706" s="169"/>
      <c r="H706" s="169"/>
    </row>
    <row r="707" spans="1:8" ht="15">
      <c r="A707" s="194"/>
      <c r="B707" s="84" t="s">
        <v>13</v>
      </c>
      <c r="C707" s="87">
        <f>SUM(C703:C706)</f>
        <v>540</v>
      </c>
      <c r="D707" s="87">
        <f>SUM(D703:D706)</f>
        <v>287</v>
      </c>
      <c r="E707" s="100">
        <f t="shared" si="61"/>
        <v>0.53148148148148144</v>
      </c>
      <c r="F707" s="169"/>
      <c r="G707" s="169"/>
      <c r="H707" s="169"/>
    </row>
    <row r="708" spans="1:8" ht="15">
      <c r="A708" s="207" t="s">
        <v>310</v>
      </c>
      <c r="B708" s="85" t="s">
        <v>9</v>
      </c>
      <c r="C708" s="103">
        <v>125</v>
      </c>
      <c r="D708" s="103">
        <v>46</v>
      </c>
      <c r="E708" s="100">
        <f t="shared" si="61"/>
        <v>0.36799999999999999</v>
      </c>
      <c r="F708" s="169">
        <v>0</v>
      </c>
      <c r="G708" s="169">
        <v>0</v>
      </c>
      <c r="H708" s="169"/>
    </row>
    <row r="709" spans="1:8" ht="15">
      <c r="A709" s="207"/>
      <c r="B709" s="84" t="s">
        <v>13</v>
      </c>
      <c r="C709" s="87">
        <f>SUM(C708:C708)</f>
        <v>125</v>
      </c>
      <c r="D709" s="87">
        <f>SUM(D708:D708)</f>
        <v>46</v>
      </c>
      <c r="E709" s="100">
        <f t="shared" si="61"/>
        <v>0.36799999999999999</v>
      </c>
      <c r="F709" s="169"/>
      <c r="G709" s="169"/>
      <c r="H709" s="169"/>
    </row>
    <row r="710" spans="1:8" ht="15">
      <c r="A710" s="203" t="s">
        <v>311</v>
      </c>
      <c r="B710" s="85" t="s">
        <v>30</v>
      </c>
      <c r="C710" s="103">
        <v>12</v>
      </c>
      <c r="D710" s="103">
        <v>8</v>
      </c>
      <c r="E710" s="100">
        <f t="shared" si="61"/>
        <v>0.66666666666666663</v>
      </c>
      <c r="F710" s="169">
        <v>0</v>
      </c>
      <c r="G710" s="169">
        <v>0</v>
      </c>
      <c r="H710" s="169"/>
    </row>
    <row r="711" spans="1:8" ht="15">
      <c r="A711" s="203"/>
      <c r="B711" s="85" t="s">
        <v>9</v>
      </c>
      <c r="C711" s="103">
        <v>90</v>
      </c>
      <c r="D711" s="103">
        <v>44</v>
      </c>
      <c r="E711" s="100">
        <f t="shared" si="61"/>
        <v>0.48888888888888887</v>
      </c>
      <c r="F711" s="169"/>
      <c r="G711" s="169"/>
      <c r="H711" s="169"/>
    </row>
    <row r="712" spans="1:8" ht="15">
      <c r="A712" s="203"/>
      <c r="B712" s="84" t="s">
        <v>13</v>
      </c>
      <c r="C712" s="87">
        <f>SUM(C710:C711)</f>
        <v>102</v>
      </c>
      <c r="D712" s="87">
        <f>SUM(D710:D711)</f>
        <v>52</v>
      </c>
      <c r="E712" s="100">
        <f t="shared" si="61"/>
        <v>0.50980392156862742</v>
      </c>
      <c r="F712" s="169"/>
      <c r="G712" s="169"/>
      <c r="H712" s="169"/>
    </row>
    <row r="714" spans="1:8" ht="20.25">
      <c r="A714" s="200" t="s">
        <v>105</v>
      </c>
      <c r="B714" s="200"/>
      <c r="C714" s="200"/>
      <c r="D714" s="200"/>
      <c r="E714" s="200"/>
      <c r="F714" s="200"/>
      <c r="G714" s="200"/>
      <c r="H714" s="200"/>
    </row>
    <row r="715" spans="1:8" ht="15.75" customHeight="1">
      <c r="A715" s="201" t="s">
        <v>0</v>
      </c>
      <c r="B715" s="179" t="s">
        <v>328</v>
      </c>
      <c r="C715" s="182" t="s">
        <v>109</v>
      </c>
      <c r="D715" s="182"/>
      <c r="E715" s="182"/>
      <c r="F715" s="165" t="s">
        <v>333</v>
      </c>
      <c r="G715" s="168" t="s">
        <v>334</v>
      </c>
    </row>
    <row r="716" spans="1:8" ht="15.75" customHeight="1">
      <c r="A716" s="201"/>
      <c r="B716" s="180"/>
      <c r="C716" s="182"/>
      <c r="D716" s="182"/>
      <c r="E716" s="182"/>
      <c r="F716" s="166"/>
      <c r="G716" s="168"/>
    </row>
    <row r="717" spans="1:8" ht="137.25" customHeight="1">
      <c r="A717" s="201"/>
      <c r="B717" s="181"/>
      <c r="C717" s="121" t="s">
        <v>329</v>
      </c>
      <c r="D717" s="121" t="s">
        <v>330</v>
      </c>
      <c r="E717" s="122" t="s">
        <v>331</v>
      </c>
      <c r="F717" s="167"/>
      <c r="G717" s="168"/>
      <c r="H717" s="123"/>
    </row>
    <row r="718" spans="1:8" ht="15.75" customHeight="1">
      <c r="A718" s="197" t="s">
        <v>312</v>
      </c>
      <c r="B718" s="119" t="s">
        <v>30</v>
      </c>
      <c r="C718" s="103">
        <v>7</v>
      </c>
      <c r="D718" s="103">
        <v>6</v>
      </c>
      <c r="E718" s="100">
        <f t="shared" ref="E718:E733" si="62">D718/C718</f>
        <v>0.8571428571428571</v>
      </c>
      <c r="F718" s="169">
        <v>1</v>
      </c>
      <c r="G718" s="169" t="s">
        <v>117</v>
      </c>
      <c r="H718" s="169"/>
    </row>
    <row r="719" spans="1:8" ht="15">
      <c r="A719" s="198"/>
      <c r="B719" s="119" t="s">
        <v>9</v>
      </c>
      <c r="C719" s="103">
        <v>211</v>
      </c>
      <c r="D719" s="103">
        <v>75</v>
      </c>
      <c r="E719" s="100">
        <f t="shared" si="62"/>
        <v>0.35545023696682465</v>
      </c>
      <c r="F719" s="169"/>
      <c r="G719" s="169"/>
      <c r="H719" s="169"/>
    </row>
    <row r="720" spans="1:8" ht="15">
      <c r="A720" s="199"/>
      <c r="B720" s="86" t="s">
        <v>13</v>
      </c>
      <c r="C720" s="87">
        <f>SUM(C718:C719)</f>
        <v>218</v>
      </c>
      <c r="D720" s="87">
        <f>SUM(D718:D719)</f>
        <v>81</v>
      </c>
      <c r="E720" s="100">
        <f t="shared" si="62"/>
        <v>0.37155963302752293</v>
      </c>
      <c r="F720" s="169"/>
      <c r="G720" s="169"/>
      <c r="H720" s="169"/>
    </row>
    <row r="721" spans="1:8" ht="15.75" customHeight="1">
      <c r="A721" s="197" t="s">
        <v>313</v>
      </c>
      <c r="B721" s="119" t="s">
        <v>30</v>
      </c>
      <c r="C721" s="98">
        <v>0</v>
      </c>
      <c r="D721" s="98">
        <v>0</v>
      </c>
      <c r="E721" s="100">
        <v>0</v>
      </c>
      <c r="F721" s="169">
        <v>4</v>
      </c>
      <c r="G721" s="169" t="s">
        <v>130</v>
      </c>
      <c r="H721" s="169"/>
    </row>
    <row r="722" spans="1:8" ht="15">
      <c r="A722" s="198"/>
      <c r="B722" s="119" t="s">
        <v>9</v>
      </c>
      <c r="C722" s="98">
        <v>252</v>
      </c>
      <c r="D722" s="98">
        <v>91</v>
      </c>
      <c r="E722" s="100">
        <f t="shared" si="62"/>
        <v>0.3611111111111111</v>
      </c>
      <c r="F722" s="169"/>
      <c r="G722" s="169"/>
      <c r="H722" s="169"/>
    </row>
    <row r="723" spans="1:8" ht="15">
      <c r="A723" s="198"/>
      <c r="B723" s="119" t="s">
        <v>10</v>
      </c>
      <c r="C723" s="98">
        <v>11</v>
      </c>
      <c r="D723" s="98">
        <v>4</v>
      </c>
      <c r="E723" s="100">
        <f t="shared" si="62"/>
        <v>0.36363636363636365</v>
      </c>
      <c r="F723" s="169"/>
      <c r="G723" s="169"/>
      <c r="H723" s="169"/>
    </row>
    <row r="724" spans="1:8" ht="15">
      <c r="A724" s="198"/>
      <c r="B724" s="119" t="s">
        <v>12</v>
      </c>
      <c r="C724" s="98">
        <v>3</v>
      </c>
      <c r="D724" s="98">
        <v>3</v>
      </c>
      <c r="E724" s="100">
        <f t="shared" si="62"/>
        <v>1</v>
      </c>
      <c r="F724" s="169"/>
      <c r="G724" s="169"/>
      <c r="H724" s="169"/>
    </row>
    <row r="725" spans="1:8" ht="15">
      <c r="A725" s="199"/>
      <c r="B725" s="86" t="s">
        <v>13</v>
      </c>
      <c r="C725" s="87">
        <f>SUM(C721:C724)</f>
        <v>266</v>
      </c>
      <c r="D725" s="87">
        <f>SUM(D721:D724)</f>
        <v>98</v>
      </c>
      <c r="E725" s="100">
        <f t="shared" si="62"/>
        <v>0.36842105263157893</v>
      </c>
      <c r="F725" s="169"/>
      <c r="G725" s="169"/>
      <c r="H725" s="169"/>
    </row>
    <row r="726" spans="1:8" ht="15.75" customHeight="1">
      <c r="A726" s="209" t="s">
        <v>314</v>
      </c>
      <c r="B726" s="119" t="s">
        <v>30</v>
      </c>
      <c r="C726" s="103">
        <v>0</v>
      </c>
      <c r="D726" s="103">
        <v>0</v>
      </c>
      <c r="E726" s="100">
        <v>0</v>
      </c>
      <c r="F726" s="169">
        <v>1</v>
      </c>
      <c r="G726" s="169" t="s">
        <v>117</v>
      </c>
      <c r="H726" s="169"/>
    </row>
    <row r="727" spans="1:8" ht="15">
      <c r="A727" s="209"/>
      <c r="B727" s="119" t="s">
        <v>9</v>
      </c>
      <c r="C727" s="103">
        <v>195</v>
      </c>
      <c r="D727" s="103">
        <v>93</v>
      </c>
      <c r="E727" s="100">
        <f t="shared" si="62"/>
        <v>0.47692307692307695</v>
      </c>
      <c r="F727" s="169"/>
      <c r="G727" s="169"/>
      <c r="H727" s="169"/>
    </row>
    <row r="728" spans="1:8" ht="15">
      <c r="A728" s="209"/>
      <c r="B728" s="119" t="s">
        <v>10</v>
      </c>
      <c r="C728" s="103">
        <v>29</v>
      </c>
      <c r="D728" s="103">
        <v>24</v>
      </c>
      <c r="E728" s="100">
        <f t="shared" si="62"/>
        <v>0.82758620689655171</v>
      </c>
      <c r="F728" s="169"/>
      <c r="G728" s="169"/>
      <c r="H728" s="169"/>
    </row>
    <row r="729" spans="1:8" ht="15">
      <c r="A729" s="209"/>
      <c r="B729" s="119" t="s">
        <v>32</v>
      </c>
      <c r="C729" s="103">
        <v>8</v>
      </c>
      <c r="D729" s="103">
        <v>4</v>
      </c>
      <c r="E729" s="100">
        <f t="shared" si="62"/>
        <v>0.5</v>
      </c>
      <c r="F729" s="169"/>
      <c r="G729" s="169"/>
      <c r="H729" s="169"/>
    </row>
    <row r="730" spans="1:8" ht="15">
      <c r="A730" s="209"/>
      <c r="B730" s="119" t="s">
        <v>12</v>
      </c>
      <c r="C730" s="103">
        <v>23</v>
      </c>
      <c r="D730" s="103">
        <v>20</v>
      </c>
      <c r="E730" s="100">
        <f t="shared" si="62"/>
        <v>0.86956521739130432</v>
      </c>
      <c r="F730" s="169"/>
      <c r="G730" s="169"/>
      <c r="H730" s="169"/>
    </row>
    <row r="731" spans="1:8" ht="15">
      <c r="A731" s="209"/>
      <c r="B731" s="86" t="s">
        <v>13</v>
      </c>
      <c r="C731" s="87">
        <f>SUM(C726:C730)</f>
        <v>255</v>
      </c>
      <c r="D731" s="87">
        <f>SUM(D726:D730)</f>
        <v>141</v>
      </c>
      <c r="E731" s="100">
        <f t="shared" si="62"/>
        <v>0.55294117647058827</v>
      </c>
      <c r="F731" s="169"/>
      <c r="G731" s="169"/>
      <c r="H731" s="169"/>
    </row>
    <row r="732" spans="1:8" ht="30.75" customHeight="1">
      <c r="A732" s="197" t="s">
        <v>315</v>
      </c>
      <c r="B732" s="119" t="s">
        <v>9</v>
      </c>
      <c r="C732" s="103">
        <v>97</v>
      </c>
      <c r="D732" s="103">
        <v>44</v>
      </c>
      <c r="E732" s="100">
        <f t="shared" si="62"/>
        <v>0.45360824742268041</v>
      </c>
      <c r="F732" s="169">
        <v>0</v>
      </c>
      <c r="G732" s="169">
        <v>0</v>
      </c>
      <c r="H732" s="169"/>
    </row>
    <row r="733" spans="1:8" ht="22.5" customHeight="1">
      <c r="A733" s="199"/>
      <c r="B733" s="86" t="s">
        <v>13</v>
      </c>
      <c r="C733" s="87">
        <f>SUM(C732:C732)</f>
        <v>97</v>
      </c>
      <c r="D733" s="87">
        <f>SUM(D732:D732)</f>
        <v>44</v>
      </c>
      <c r="E733" s="100">
        <f t="shared" si="62"/>
        <v>0.45360824742268041</v>
      </c>
      <c r="F733" s="169"/>
      <c r="G733" s="169"/>
      <c r="H733" s="169"/>
    </row>
    <row r="735" spans="1:8" ht="27" customHeight="1">
      <c r="A735" s="208" t="s">
        <v>106</v>
      </c>
      <c r="B735" s="208"/>
      <c r="C735" s="208"/>
      <c r="D735" s="208"/>
      <c r="E735" s="208"/>
      <c r="F735" s="208"/>
      <c r="G735" s="208"/>
      <c r="H735" s="208"/>
    </row>
    <row r="736" spans="1:8" ht="15.75" customHeight="1">
      <c r="A736" s="201" t="s">
        <v>0</v>
      </c>
      <c r="B736" s="179" t="s">
        <v>328</v>
      </c>
      <c r="C736" s="182" t="s">
        <v>109</v>
      </c>
      <c r="D736" s="182"/>
      <c r="E736" s="182"/>
      <c r="F736" s="165" t="s">
        <v>333</v>
      </c>
      <c r="G736" s="168" t="s">
        <v>334</v>
      </c>
    </row>
    <row r="737" spans="1:8" ht="24.75" customHeight="1">
      <c r="A737" s="201"/>
      <c r="B737" s="180"/>
      <c r="C737" s="182"/>
      <c r="D737" s="182"/>
      <c r="E737" s="182"/>
      <c r="F737" s="166"/>
      <c r="G737" s="168"/>
    </row>
    <row r="738" spans="1:8" ht="120" customHeight="1">
      <c r="A738" s="201"/>
      <c r="B738" s="181"/>
      <c r="C738" s="121" t="s">
        <v>329</v>
      </c>
      <c r="D738" s="121" t="s">
        <v>330</v>
      </c>
      <c r="E738" s="122" t="s">
        <v>331</v>
      </c>
      <c r="F738" s="167"/>
      <c r="G738" s="168"/>
      <c r="H738" s="123"/>
    </row>
    <row r="739" spans="1:8" ht="15.75" customHeight="1">
      <c r="A739" s="192" t="s">
        <v>316</v>
      </c>
      <c r="B739" s="85" t="s">
        <v>9</v>
      </c>
      <c r="C739" s="98">
        <v>51</v>
      </c>
      <c r="D739" s="106">
        <v>21</v>
      </c>
      <c r="E739" s="100">
        <f>D739/C739</f>
        <v>0.41176470588235292</v>
      </c>
      <c r="F739" s="187">
        <v>1</v>
      </c>
      <c r="G739" s="187" t="s">
        <v>113</v>
      </c>
      <c r="H739" s="187"/>
    </row>
    <row r="740" spans="1:8" ht="15.75" customHeight="1">
      <c r="A740" s="193"/>
      <c r="B740" s="85" t="s">
        <v>10</v>
      </c>
      <c r="C740" s="98">
        <v>51</v>
      </c>
      <c r="D740" s="98">
        <v>13</v>
      </c>
      <c r="E740" s="100">
        <f>D740/C740</f>
        <v>0.25490196078431371</v>
      </c>
      <c r="F740" s="187"/>
      <c r="G740" s="187"/>
      <c r="H740" s="187"/>
    </row>
    <row r="741" spans="1:8" ht="15">
      <c r="A741" s="194"/>
      <c r="B741" s="84" t="s">
        <v>13</v>
      </c>
      <c r="C741" s="102">
        <f>SUM(C739:C740)</f>
        <v>102</v>
      </c>
      <c r="D741" s="87">
        <f>SUM(D739:D740)</f>
        <v>34</v>
      </c>
      <c r="E741" s="100">
        <f t="shared" ref="E741:E772" si="63">D741/C741</f>
        <v>0.33333333333333331</v>
      </c>
      <c r="F741" s="187"/>
      <c r="G741" s="187"/>
      <c r="H741" s="187"/>
    </row>
    <row r="742" spans="1:8" ht="15.75" customHeight="1">
      <c r="A742" s="210" t="s">
        <v>319</v>
      </c>
      <c r="B742" s="85" t="s">
        <v>9</v>
      </c>
      <c r="C742" s="98">
        <v>62</v>
      </c>
      <c r="D742" s="98">
        <v>24</v>
      </c>
      <c r="E742" s="100">
        <f t="shared" si="63"/>
        <v>0.38709677419354838</v>
      </c>
      <c r="F742" s="169">
        <v>1</v>
      </c>
      <c r="G742" s="169" t="s">
        <v>113</v>
      </c>
      <c r="H742" s="169"/>
    </row>
    <row r="743" spans="1:8" ht="15.75" customHeight="1">
      <c r="A743" s="211"/>
      <c r="B743" s="85" t="s">
        <v>10</v>
      </c>
      <c r="C743" s="98">
        <v>28</v>
      </c>
      <c r="D743" s="98">
        <v>11</v>
      </c>
      <c r="E743" s="100">
        <f t="shared" si="63"/>
        <v>0.39285714285714285</v>
      </c>
      <c r="F743" s="169"/>
      <c r="G743" s="169"/>
      <c r="H743" s="169"/>
    </row>
    <row r="744" spans="1:8" ht="15.75" customHeight="1">
      <c r="A744" s="211"/>
      <c r="B744" s="85" t="s">
        <v>12</v>
      </c>
      <c r="C744" s="98">
        <v>17</v>
      </c>
      <c r="D744" s="98">
        <v>11</v>
      </c>
      <c r="E744" s="100">
        <f t="shared" si="63"/>
        <v>0.6470588235294118</v>
      </c>
      <c r="F744" s="169"/>
      <c r="G744" s="169"/>
      <c r="H744" s="169"/>
    </row>
    <row r="745" spans="1:8" ht="15">
      <c r="A745" s="212"/>
      <c r="B745" s="84" t="s">
        <v>13</v>
      </c>
      <c r="C745" s="87">
        <f>SUM(C742:C744)</f>
        <v>107</v>
      </c>
      <c r="D745" s="87">
        <f>SUM(D742:D744)</f>
        <v>46</v>
      </c>
      <c r="E745" s="100">
        <f t="shared" si="63"/>
        <v>0.42990654205607476</v>
      </c>
      <c r="F745" s="169"/>
      <c r="G745" s="169"/>
      <c r="H745" s="169"/>
    </row>
    <row r="746" spans="1:8" ht="15.75" customHeight="1">
      <c r="A746" s="183" t="s">
        <v>318</v>
      </c>
      <c r="B746" s="85" t="s">
        <v>9</v>
      </c>
      <c r="C746" s="103">
        <v>21</v>
      </c>
      <c r="D746" s="103">
        <v>70</v>
      </c>
      <c r="E746" s="100">
        <f t="shared" si="63"/>
        <v>3.3333333333333335</v>
      </c>
      <c r="F746" s="169">
        <v>0</v>
      </c>
      <c r="G746" s="169">
        <v>0</v>
      </c>
      <c r="H746" s="169"/>
    </row>
    <row r="747" spans="1:8" ht="15.75" customHeight="1">
      <c r="A747" s="183"/>
      <c r="B747" s="85" t="s">
        <v>10</v>
      </c>
      <c r="C747" s="103">
        <v>3</v>
      </c>
      <c r="D747" s="103">
        <v>1</v>
      </c>
      <c r="E747" s="100">
        <f t="shared" si="63"/>
        <v>0.33333333333333331</v>
      </c>
      <c r="F747" s="169"/>
      <c r="G747" s="169"/>
      <c r="H747" s="169"/>
    </row>
    <row r="748" spans="1:8" ht="15">
      <c r="A748" s="183"/>
      <c r="B748" s="84" t="s">
        <v>13</v>
      </c>
      <c r="C748" s="87">
        <f>SUM(C746:C747)</f>
        <v>24</v>
      </c>
      <c r="D748" s="87">
        <f>SUM(D746:D747)</f>
        <v>71</v>
      </c>
      <c r="E748" s="100">
        <f t="shared" si="63"/>
        <v>2.9583333333333335</v>
      </c>
      <c r="F748" s="169"/>
      <c r="G748" s="169"/>
      <c r="H748" s="169"/>
    </row>
    <row r="749" spans="1:8" ht="15.75" customHeight="1">
      <c r="A749" s="203" t="s">
        <v>317</v>
      </c>
      <c r="B749" s="85" t="s">
        <v>9</v>
      </c>
      <c r="C749" s="103">
        <v>226</v>
      </c>
      <c r="D749" s="103">
        <v>90</v>
      </c>
      <c r="E749" s="100">
        <f>D749/C749</f>
        <v>0.39823008849557523</v>
      </c>
      <c r="F749" s="169">
        <v>2</v>
      </c>
      <c r="G749" s="169" t="s">
        <v>122</v>
      </c>
      <c r="H749" s="169"/>
    </row>
    <row r="750" spans="1:8" ht="15.75" customHeight="1">
      <c r="A750" s="203"/>
      <c r="B750" s="85" t="s">
        <v>10</v>
      </c>
      <c r="C750" s="103">
        <v>55</v>
      </c>
      <c r="D750" s="103">
        <v>25</v>
      </c>
      <c r="E750" s="100">
        <f t="shared" si="63"/>
        <v>0.45454545454545453</v>
      </c>
      <c r="F750" s="169"/>
      <c r="G750" s="169"/>
      <c r="H750" s="169"/>
    </row>
    <row r="751" spans="1:8" ht="15.75" customHeight="1">
      <c r="A751" s="203"/>
      <c r="B751" s="85" t="s">
        <v>32</v>
      </c>
      <c r="C751" s="103">
        <v>12</v>
      </c>
      <c r="D751" s="103">
        <v>10</v>
      </c>
      <c r="E751" s="100">
        <f t="shared" si="63"/>
        <v>0.83333333333333337</v>
      </c>
      <c r="F751" s="169"/>
      <c r="G751" s="169"/>
      <c r="H751" s="169"/>
    </row>
    <row r="752" spans="1:8" ht="15.75" customHeight="1">
      <c r="A752" s="203"/>
      <c r="B752" s="85" t="s">
        <v>12</v>
      </c>
      <c r="C752" s="103">
        <v>51</v>
      </c>
      <c r="D752" s="103">
        <v>41</v>
      </c>
      <c r="E752" s="100">
        <f t="shared" si="63"/>
        <v>0.80392156862745101</v>
      </c>
      <c r="F752" s="169"/>
      <c r="G752" s="169"/>
      <c r="H752" s="169"/>
    </row>
    <row r="753" spans="1:8" ht="15">
      <c r="A753" s="203"/>
      <c r="B753" s="84" t="s">
        <v>13</v>
      </c>
      <c r="C753" s="87">
        <f>SUM(C749:C752)</f>
        <v>344</v>
      </c>
      <c r="D753" s="87">
        <f>SUM(D749:D752)</f>
        <v>166</v>
      </c>
      <c r="E753" s="100">
        <f t="shared" si="63"/>
        <v>0.48255813953488375</v>
      </c>
      <c r="F753" s="169"/>
      <c r="G753" s="169"/>
      <c r="H753" s="169"/>
    </row>
    <row r="754" spans="1:8" ht="18.75" customHeight="1">
      <c r="A754" s="183" t="s">
        <v>320</v>
      </c>
      <c r="B754" s="85" t="s">
        <v>10</v>
      </c>
      <c r="C754" s="98">
        <v>13</v>
      </c>
      <c r="D754" s="98">
        <v>6</v>
      </c>
      <c r="E754" s="100">
        <f t="shared" si="63"/>
        <v>0.46153846153846156</v>
      </c>
      <c r="F754" s="169">
        <v>0</v>
      </c>
      <c r="G754" s="169">
        <v>0</v>
      </c>
      <c r="H754" s="169"/>
    </row>
    <row r="755" spans="1:8" ht="17.25" customHeight="1">
      <c r="A755" s="183"/>
      <c r="B755" s="84" t="s">
        <v>13</v>
      </c>
      <c r="C755" s="87">
        <f>SUM(C754:C754)</f>
        <v>13</v>
      </c>
      <c r="D755" s="87">
        <f>SUM(D754:D754)</f>
        <v>6</v>
      </c>
      <c r="E755" s="100">
        <f t="shared" si="63"/>
        <v>0.46153846153846156</v>
      </c>
      <c r="F755" s="169"/>
      <c r="G755" s="169"/>
      <c r="H755" s="169"/>
    </row>
    <row r="756" spans="1:8" ht="15.75" customHeight="1">
      <c r="A756" s="183" t="s">
        <v>321</v>
      </c>
      <c r="B756" s="85" t="s">
        <v>30</v>
      </c>
      <c r="C756" s="103">
        <v>13</v>
      </c>
      <c r="D756" s="103">
        <v>9</v>
      </c>
      <c r="E756" s="100">
        <f t="shared" si="63"/>
        <v>0.69230769230769229</v>
      </c>
      <c r="F756" s="169">
        <v>0</v>
      </c>
      <c r="G756" s="169">
        <v>0</v>
      </c>
      <c r="H756" s="169"/>
    </row>
    <row r="757" spans="1:8" ht="15.75" customHeight="1">
      <c r="A757" s="183"/>
      <c r="B757" s="85" t="s">
        <v>9</v>
      </c>
      <c r="C757" s="103">
        <v>247</v>
      </c>
      <c r="D757" s="103">
        <v>125</v>
      </c>
      <c r="E757" s="100">
        <f t="shared" si="63"/>
        <v>0.50607287449392713</v>
      </c>
      <c r="F757" s="169"/>
      <c r="G757" s="169"/>
      <c r="H757" s="169"/>
    </row>
    <row r="758" spans="1:8" ht="15">
      <c r="A758" s="183"/>
      <c r="B758" s="84" t="s">
        <v>13</v>
      </c>
      <c r="C758" s="87">
        <f>SUM(C756:C757)</f>
        <v>260</v>
      </c>
      <c r="D758" s="87">
        <f>SUM(D756:D757)</f>
        <v>134</v>
      </c>
      <c r="E758" s="100">
        <f t="shared" si="63"/>
        <v>0.51538461538461533</v>
      </c>
      <c r="F758" s="169"/>
      <c r="G758" s="169"/>
      <c r="H758" s="169"/>
    </row>
    <row r="759" spans="1:8" ht="20.25" customHeight="1">
      <c r="A759" s="183" t="s">
        <v>322</v>
      </c>
      <c r="B759" s="85" t="s">
        <v>9</v>
      </c>
      <c r="C759" s="98">
        <v>73</v>
      </c>
      <c r="D759" s="98">
        <v>26</v>
      </c>
      <c r="E759" s="100">
        <f t="shared" si="63"/>
        <v>0.35616438356164382</v>
      </c>
      <c r="F759" s="169">
        <v>0</v>
      </c>
      <c r="G759" s="169">
        <v>0</v>
      </c>
      <c r="H759" s="169"/>
    </row>
    <row r="760" spans="1:8" ht="15">
      <c r="A760" s="183"/>
      <c r="B760" s="84" t="s">
        <v>13</v>
      </c>
      <c r="C760" s="87">
        <f>SUM(C759:C759)</f>
        <v>73</v>
      </c>
      <c r="D760" s="87">
        <f>SUM(D759:D759)</f>
        <v>26</v>
      </c>
      <c r="E760" s="100">
        <f t="shared" si="63"/>
        <v>0.35616438356164382</v>
      </c>
      <c r="F760" s="169"/>
      <c r="G760" s="169"/>
      <c r="H760" s="169"/>
    </row>
    <row r="761" spans="1:8" ht="16.5" customHeight="1">
      <c r="A761" s="183" t="s">
        <v>323</v>
      </c>
      <c r="B761" s="85" t="s">
        <v>9</v>
      </c>
      <c r="C761" s="103">
        <v>76</v>
      </c>
      <c r="D761" s="103">
        <v>26</v>
      </c>
      <c r="E761" s="100">
        <f t="shared" si="63"/>
        <v>0.34210526315789475</v>
      </c>
      <c r="F761" s="169">
        <v>0</v>
      </c>
      <c r="G761" s="169">
        <v>0</v>
      </c>
      <c r="H761" s="169"/>
    </row>
    <row r="762" spans="1:8" ht="15.75" customHeight="1">
      <c r="A762" s="183"/>
      <c r="B762" s="84" t="s">
        <v>13</v>
      </c>
      <c r="C762" s="87">
        <f>SUM(C761:C761)</f>
        <v>76</v>
      </c>
      <c r="D762" s="87">
        <f>SUM(D761:D761)</f>
        <v>26</v>
      </c>
      <c r="E762" s="100">
        <f t="shared" si="63"/>
        <v>0.34210526315789475</v>
      </c>
      <c r="F762" s="169"/>
      <c r="G762" s="169"/>
      <c r="H762" s="169"/>
    </row>
    <row r="763" spans="1:8" ht="17.25" customHeight="1">
      <c r="A763" s="183" t="s">
        <v>324</v>
      </c>
      <c r="B763" s="85" t="s">
        <v>9</v>
      </c>
      <c r="C763" s="98">
        <v>91</v>
      </c>
      <c r="D763" s="98">
        <v>38</v>
      </c>
      <c r="E763" s="100">
        <f t="shared" si="63"/>
        <v>0.4175824175824176</v>
      </c>
      <c r="F763" s="169">
        <v>1</v>
      </c>
      <c r="G763" s="169" t="s">
        <v>126</v>
      </c>
      <c r="H763" s="169"/>
    </row>
    <row r="764" spans="1:8" ht="15">
      <c r="A764" s="183"/>
      <c r="B764" s="84" t="s">
        <v>13</v>
      </c>
      <c r="C764" s="87">
        <f>SUM(C763:C763)</f>
        <v>91</v>
      </c>
      <c r="D764" s="87">
        <f>SUM(D763:D763)</f>
        <v>38</v>
      </c>
      <c r="E764" s="100">
        <f t="shared" si="63"/>
        <v>0.4175824175824176</v>
      </c>
      <c r="F764" s="169"/>
      <c r="G764" s="169"/>
      <c r="H764" s="169"/>
    </row>
    <row r="765" spans="1:8" ht="15.75" customHeight="1">
      <c r="A765" s="203" t="s">
        <v>325</v>
      </c>
      <c r="B765" s="85" t="s">
        <v>9</v>
      </c>
      <c r="C765" s="103">
        <v>210</v>
      </c>
      <c r="D765" s="103">
        <v>77</v>
      </c>
      <c r="E765" s="100">
        <f t="shared" si="63"/>
        <v>0.36666666666666664</v>
      </c>
      <c r="F765" s="169">
        <v>2</v>
      </c>
      <c r="G765" s="169" t="s">
        <v>113</v>
      </c>
      <c r="H765" s="169"/>
    </row>
    <row r="766" spans="1:8" ht="15.75" customHeight="1">
      <c r="A766" s="203"/>
      <c r="B766" s="85" t="s">
        <v>10</v>
      </c>
      <c r="C766" s="103">
        <v>8</v>
      </c>
      <c r="D766" s="103">
        <v>5</v>
      </c>
      <c r="E766" s="100">
        <f t="shared" si="63"/>
        <v>0.625</v>
      </c>
      <c r="F766" s="169"/>
      <c r="G766" s="169"/>
      <c r="H766" s="169"/>
    </row>
    <row r="767" spans="1:8" ht="15">
      <c r="A767" s="203"/>
      <c r="B767" s="84" t="s">
        <v>13</v>
      </c>
      <c r="C767" s="87">
        <f>SUM(C765:C766)</f>
        <v>218</v>
      </c>
      <c r="D767" s="87">
        <f>SUM(D765:D766)</f>
        <v>82</v>
      </c>
      <c r="E767" s="100">
        <f t="shared" si="63"/>
        <v>0.37614678899082571</v>
      </c>
      <c r="F767" s="169"/>
      <c r="G767" s="169"/>
      <c r="H767" s="169"/>
    </row>
    <row r="768" spans="1:8" ht="15" customHeight="1">
      <c r="A768" s="226" t="s">
        <v>326</v>
      </c>
      <c r="B768" s="85" t="s">
        <v>30</v>
      </c>
      <c r="C768" s="98">
        <v>2</v>
      </c>
      <c r="D768" s="98">
        <v>0</v>
      </c>
      <c r="E768" s="100">
        <f t="shared" si="63"/>
        <v>0</v>
      </c>
      <c r="F768" s="169">
        <v>0</v>
      </c>
      <c r="G768" s="169">
        <v>0</v>
      </c>
      <c r="H768" s="169"/>
    </row>
    <row r="769" spans="1:8" ht="15" customHeight="1">
      <c r="A769" s="227"/>
      <c r="B769" s="85" t="s">
        <v>9</v>
      </c>
      <c r="C769" s="98">
        <v>181</v>
      </c>
      <c r="D769" s="98">
        <v>77</v>
      </c>
      <c r="E769" s="100">
        <f t="shared" si="63"/>
        <v>0.425414364640884</v>
      </c>
      <c r="F769" s="169"/>
      <c r="G769" s="169"/>
      <c r="H769" s="169"/>
    </row>
    <row r="770" spans="1:8" ht="15.75" customHeight="1">
      <c r="A770" s="228"/>
      <c r="B770" s="84" t="s">
        <v>13</v>
      </c>
      <c r="C770" s="87">
        <f>SUM(C768:C769)</f>
        <v>183</v>
      </c>
      <c r="D770" s="87">
        <f>SUM(D768:D769)</f>
        <v>77</v>
      </c>
      <c r="E770" s="100">
        <f t="shared" si="63"/>
        <v>0.42076502732240439</v>
      </c>
      <c r="F770" s="169"/>
      <c r="G770" s="169"/>
      <c r="H770" s="169"/>
    </row>
    <row r="771" spans="1:8" ht="15.75" customHeight="1">
      <c r="A771" s="183" t="s">
        <v>327</v>
      </c>
      <c r="B771" s="85" t="s">
        <v>9</v>
      </c>
      <c r="C771" s="103">
        <v>76</v>
      </c>
      <c r="D771" s="103">
        <v>27</v>
      </c>
      <c r="E771" s="100">
        <f>D771/C771</f>
        <v>0.35526315789473684</v>
      </c>
      <c r="F771" s="169">
        <v>0</v>
      </c>
      <c r="G771" s="169">
        <v>0</v>
      </c>
      <c r="H771" s="169"/>
    </row>
    <row r="772" spans="1:8" ht="15">
      <c r="A772" s="183"/>
      <c r="B772" s="84" t="s">
        <v>13</v>
      </c>
      <c r="C772" s="87">
        <f>SUM(C771:C771)</f>
        <v>76</v>
      </c>
      <c r="D772" s="87">
        <f>SUM(D771:D771)</f>
        <v>27</v>
      </c>
      <c r="E772" s="100">
        <f t="shared" si="63"/>
        <v>0.35526315789473684</v>
      </c>
      <c r="F772" s="169"/>
      <c r="G772" s="169"/>
      <c r="H772" s="169"/>
    </row>
  </sheetData>
  <mergeCells count="733">
    <mergeCell ref="G247:H249"/>
    <mergeCell ref="F250:F252"/>
    <mergeCell ref="G250:H252"/>
    <mergeCell ref="G253:H254"/>
    <mergeCell ref="F255:F258"/>
    <mergeCell ref="G255:H258"/>
    <mergeCell ref="F228:F232"/>
    <mergeCell ref="G228:H232"/>
    <mergeCell ref="F233:F234"/>
    <mergeCell ref="G233:H234"/>
    <mergeCell ref="A768:A770"/>
    <mergeCell ref="A1:G1"/>
    <mergeCell ref="A628:H628"/>
    <mergeCell ref="A519:H519"/>
    <mergeCell ref="A313:H313"/>
    <mergeCell ref="A224:H224"/>
    <mergeCell ref="A57:A62"/>
    <mergeCell ref="A90:A92"/>
    <mergeCell ref="G259:H263"/>
    <mergeCell ref="F264:F268"/>
    <mergeCell ref="G264:H268"/>
    <mergeCell ref="F269:F271"/>
    <mergeCell ref="G269:H271"/>
    <mergeCell ref="F272:F274"/>
    <mergeCell ref="G272:H274"/>
    <mergeCell ref="G243:H246"/>
    <mergeCell ref="F247:F249"/>
    <mergeCell ref="A228:A232"/>
    <mergeCell ref="A233:A234"/>
    <mergeCell ref="F134:F135"/>
    <mergeCell ref="G134:H135"/>
    <mergeCell ref="F140:F142"/>
    <mergeCell ref="G140:H142"/>
    <mergeCell ref="F143:F145"/>
    <mergeCell ref="G143:H145"/>
    <mergeCell ref="F124:F125"/>
    <mergeCell ref="G124:H125"/>
    <mergeCell ref="F126:F127"/>
    <mergeCell ref="G126:H127"/>
    <mergeCell ref="F128:F129"/>
    <mergeCell ref="G128:H129"/>
    <mergeCell ref="F130:F131"/>
    <mergeCell ref="G130:H131"/>
    <mergeCell ref="F132:F133"/>
    <mergeCell ref="G132:H133"/>
    <mergeCell ref="F115:F116"/>
    <mergeCell ref="F117:F118"/>
    <mergeCell ref="G117:H118"/>
    <mergeCell ref="F119:F120"/>
    <mergeCell ref="G119:H120"/>
    <mergeCell ref="F121:F123"/>
    <mergeCell ref="G121:H123"/>
    <mergeCell ref="A225:A227"/>
    <mergeCell ref="B225:B227"/>
    <mergeCell ref="C225:E226"/>
    <mergeCell ref="F111:F112"/>
    <mergeCell ref="G111:H112"/>
    <mergeCell ref="F113:F114"/>
    <mergeCell ref="G113:H114"/>
    <mergeCell ref="G115:H116"/>
    <mergeCell ref="F107:F108"/>
    <mergeCell ref="G107:H108"/>
    <mergeCell ref="F109:F110"/>
    <mergeCell ref="G109:H110"/>
    <mergeCell ref="F97:F98"/>
    <mergeCell ref="G97:H98"/>
    <mergeCell ref="F99:F100"/>
    <mergeCell ref="G99:H100"/>
    <mergeCell ref="F101:F102"/>
    <mergeCell ref="G101:H102"/>
    <mergeCell ref="F103:F104"/>
    <mergeCell ref="G103:H104"/>
    <mergeCell ref="F105:F106"/>
    <mergeCell ref="G105:H106"/>
    <mergeCell ref="F54:F56"/>
    <mergeCell ref="G54:H56"/>
    <mergeCell ref="F57:F62"/>
    <mergeCell ref="G57:H62"/>
    <mergeCell ref="F85:F87"/>
    <mergeCell ref="G85:H87"/>
    <mergeCell ref="F88:F89"/>
    <mergeCell ref="G88:H89"/>
    <mergeCell ref="F77:F78"/>
    <mergeCell ref="G77:H78"/>
    <mergeCell ref="F79:F80"/>
    <mergeCell ref="G79:H80"/>
    <mergeCell ref="F81:F82"/>
    <mergeCell ref="G81:H82"/>
    <mergeCell ref="F83:F84"/>
    <mergeCell ref="G83:H84"/>
    <mergeCell ref="F36:F37"/>
    <mergeCell ref="G36:H37"/>
    <mergeCell ref="F38:F39"/>
    <mergeCell ref="G38:H39"/>
    <mergeCell ref="F40:F45"/>
    <mergeCell ref="G40:H45"/>
    <mergeCell ref="F46:F51"/>
    <mergeCell ref="G46:H51"/>
    <mergeCell ref="F52:F53"/>
    <mergeCell ref="G52:H53"/>
    <mergeCell ref="A2:H2"/>
    <mergeCell ref="A3:A5"/>
    <mergeCell ref="B3:B5"/>
    <mergeCell ref="C3:E4"/>
    <mergeCell ref="F6:F8"/>
    <mergeCell ref="G6:H8"/>
    <mergeCell ref="F12:F14"/>
    <mergeCell ref="G12:H14"/>
    <mergeCell ref="F9:F11"/>
    <mergeCell ref="G9:H11"/>
    <mergeCell ref="F3:F5"/>
    <mergeCell ref="G3:G5"/>
    <mergeCell ref="A136:H136"/>
    <mergeCell ref="A137:A139"/>
    <mergeCell ref="B137:B139"/>
    <mergeCell ref="C137:E138"/>
    <mergeCell ref="A63:A65"/>
    <mergeCell ref="A68:A72"/>
    <mergeCell ref="A85:A87"/>
    <mergeCell ref="A79:A80"/>
    <mergeCell ref="A81:A82"/>
    <mergeCell ref="A83:A84"/>
    <mergeCell ref="A88:A89"/>
    <mergeCell ref="F63:F65"/>
    <mergeCell ref="G63:H65"/>
    <mergeCell ref="F66:F67"/>
    <mergeCell ref="G66:H67"/>
    <mergeCell ref="F68:F72"/>
    <mergeCell ref="G68:H72"/>
    <mergeCell ref="F73:F74"/>
    <mergeCell ref="F90:F92"/>
    <mergeCell ref="G90:H92"/>
    <mergeCell ref="F93:F94"/>
    <mergeCell ref="G93:H94"/>
    <mergeCell ref="F95:F96"/>
    <mergeCell ref="G95:H96"/>
    <mergeCell ref="A101:A102"/>
    <mergeCell ref="A103:A104"/>
    <mergeCell ref="A105:A106"/>
    <mergeCell ref="F15:F17"/>
    <mergeCell ref="G15:H17"/>
    <mergeCell ref="A6:A8"/>
    <mergeCell ref="A9:A11"/>
    <mergeCell ref="A12:A14"/>
    <mergeCell ref="A15:A17"/>
    <mergeCell ref="F18:F19"/>
    <mergeCell ref="G18:H19"/>
    <mergeCell ref="F20:F22"/>
    <mergeCell ref="G20:H22"/>
    <mergeCell ref="F23:F24"/>
    <mergeCell ref="G23:H24"/>
    <mergeCell ref="F25:F27"/>
    <mergeCell ref="G25:H27"/>
    <mergeCell ref="F28:F29"/>
    <mergeCell ref="G28:H29"/>
    <mergeCell ref="F30:F32"/>
    <mergeCell ref="G30:H32"/>
    <mergeCell ref="F33:F35"/>
    <mergeCell ref="G33:H35"/>
    <mergeCell ref="G181:H182"/>
    <mergeCell ref="F183:F185"/>
    <mergeCell ref="G183:H185"/>
    <mergeCell ref="F191:F194"/>
    <mergeCell ref="G191:H194"/>
    <mergeCell ref="G73:H74"/>
    <mergeCell ref="F75:F76"/>
    <mergeCell ref="G75:H76"/>
    <mergeCell ref="A93:A94"/>
    <mergeCell ref="A156:H156"/>
    <mergeCell ref="A157:A159"/>
    <mergeCell ref="B157:B159"/>
    <mergeCell ref="C157:E158"/>
    <mergeCell ref="A143:A145"/>
    <mergeCell ref="A146:A148"/>
    <mergeCell ref="A149:A154"/>
    <mergeCell ref="A140:A142"/>
    <mergeCell ref="F146:F148"/>
    <mergeCell ref="G146:H148"/>
    <mergeCell ref="F149:F154"/>
    <mergeCell ref="G149:H154"/>
    <mergeCell ref="A95:A96"/>
    <mergeCell ref="A97:A98"/>
    <mergeCell ref="A99:A100"/>
    <mergeCell ref="A188:A190"/>
    <mergeCell ref="B188:B190"/>
    <mergeCell ref="C188:E189"/>
    <mergeCell ref="A191:A194"/>
    <mergeCell ref="A175:A177"/>
    <mergeCell ref="A178:A180"/>
    <mergeCell ref="A181:A182"/>
    <mergeCell ref="A183:A185"/>
    <mergeCell ref="F181:F182"/>
    <mergeCell ref="A195:A199"/>
    <mergeCell ref="A200:A203"/>
    <mergeCell ref="A204:A206"/>
    <mergeCell ref="A207:A211"/>
    <mergeCell ref="A212:A214"/>
    <mergeCell ref="A215:A217"/>
    <mergeCell ref="A218:A222"/>
    <mergeCell ref="F200:F203"/>
    <mergeCell ref="G200:H203"/>
    <mergeCell ref="F204:F206"/>
    <mergeCell ref="G204:H206"/>
    <mergeCell ref="F207:F211"/>
    <mergeCell ref="G207:H211"/>
    <mergeCell ref="F212:F214"/>
    <mergeCell ref="G212:H214"/>
    <mergeCell ref="F215:F217"/>
    <mergeCell ref="F195:F199"/>
    <mergeCell ref="G195:H199"/>
    <mergeCell ref="G215:H217"/>
    <mergeCell ref="F218:F222"/>
    <mergeCell ref="G218:H222"/>
    <mergeCell ref="A238:A240"/>
    <mergeCell ref="A241:A242"/>
    <mergeCell ref="A243:A246"/>
    <mergeCell ref="A247:A249"/>
    <mergeCell ref="A250:A252"/>
    <mergeCell ref="A253:A254"/>
    <mergeCell ref="A255:A258"/>
    <mergeCell ref="A259:A263"/>
    <mergeCell ref="F235:F237"/>
    <mergeCell ref="F238:F240"/>
    <mergeCell ref="F241:F242"/>
    <mergeCell ref="F243:F246"/>
    <mergeCell ref="F259:F263"/>
    <mergeCell ref="F253:F254"/>
    <mergeCell ref="F331:F335"/>
    <mergeCell ref="G331:H335"/>
    <mergeCell ref="F336:F338"/>
    <mergeCell ref="G336:H338"/>
    <mergeCell ref="A340:H340"/>
    <mergeCell ref="A280:A282"/>
    <mergeCell ref="A283:A286"/>
    <mergeCell ref="A287:A292"/>
    <mergeCell ref="A293:A298"/>
    <mergeCell ref="A299:A301"/>
    <mergeCell ref="A302:A304"/>
    <mergeCell ref="A305:A308"/>
    <mergeCell ref="A309:A311"/>
    <mergeCell ref="G305:H308"/>
    <mergeCell ref="F309:F311"/>
    <mergeCell ref="G309:H311"/>
    <mergeCell ref="G299:H301"/>
    <mergeCell ref="F302:F304"/>
    <mergeCell ref="G302:H304"/>
    <mergeCell ref="F305:F308"/>
    <mergeCell ref="B314:B316"/>
    <mergeCell ref="C314:E315"/>
    <mergeCell ref="A317:A320"/>
    <mergeCell ref="A321:A326"/>
    <mergeCell ref="A327:A330"/>
    <mergeCell ref="F317:F320"/>
    <mergeCell ref="G317:H320"/>
    <mergeCell ref="F321:F326"/>
    <mergeCell ref="G321:H326"/>
    <mergeCell ref="F327:F330"/>
    <mergeCell ref="G327:H330"/>
    <mergeCell ref="C421:E422"/>
    <mergeCell ref="A385:A389"/>
    <mergeCell ref="A390:A392"/>
    <mergeCell ref="A393:A398"/>
    <mergeCell ref="A399:A404"/>
    <mergeCell ref="A405:A410"/>
    <mergeCell ref="A411:A413"/>
    <mergeCell ref="A414:A419"/>
    <mergeCell ref="G353:H356"/>
    <mergeCell ref="F357:F362"/>
    <mergeCell ref="G357:H362"/>
    <mergeCell ref="F363:F365"/>
    <mergeCell ref="G363:H365"/>
    <mergeCell ref="A432:A434"/>
    <mergeCell ref="A435:A437"/>
    <mergeCell ref="A438:A440"/>
    <mergeCell ref="A444:A446"/>
    <mergeCell ref="A447:A448"/>
    <mergeCell ref="A451:A456"/>
    <mergeCell ref="A424:A426"/>
    <mergeCell ref="A427:A428"/>
    <mergeCell ref="B421:B423"/>
    <mergeCell ref="A466:A468"/>
    <mergeCell ref="A469:A470"/>
    <mergeCell ref="A471:A472"/>
    <mergeCell ref="A473:A474"/>
    <mergeCell ref="A457:A458"/>
    <mergeCell ref="A459:A461"/>
    <mergeCell ref="A462:A463"/>
    <mergeCell ref="A464:A465"/>
    <mergeCell ref="A441:A443"/>
    <mergeCell ref="A499:A501"/>
    <mergeCell ref="A502:A504"/>
    <mergeCell ref="A505:A506"/>
    <mergeCell ref="A489:A490"/>
    <mergeCell ref="A491:A492"/>
    <mergeCell ref="A493:A498"/>
    <mergeCell ref="A475:A476"/>
    <mergeCell ref="A477:A482"/>
    <mergeCell ref="A483:A488"/>
    <mergeCell ref="F491:F492"/>
    <mergeCell ref="G491:H492"/>
    <mergeCell ref="F493:F498"/>
    <mergeCell ref="G493:H498"/>
    <mergeCell ref="F499:F501"/>
    <mergeCell ref="G499:H501"/>
    <mergeCell ref="F502:F504"/>
    <mergeCell ref="G502:H504"/>
    <mergeCell ref="F505:F506"/>
    <mergeCell ref="G505:H506"/>
    <mergeCell ref="F507:F508"/>
    <mergeCell ref="G507:H508"/>
    <mergeCell ref="F509:F510"/>
    <mergeCell ref="A531:A535"/>
    <mergeCell ref="A536:A538"/>
    <mergeCell ref="A539:A542"/>
    <mergeCell ref="A543:A546"/>
    <mergeCell ref="A523:A526"/>
    <mergeCell ref="A527:A530"/>
    <mergeCell ref="A520:A522"/>
    <mergeCell ref="B520:B522"/>
    <mergeCell ref="C520:E521"/>
    <mergeCell ref="F516:F517"/>
    <mergeCell ref="G516:H517"/>
    <mergeCell ref="F523:F526"/>
    <mergeCell ref="G523:H526"/>
    <mergeCell ref="A516:A517"/>
    <mergeCell ref="A507:A508"/>
    <mergeCell ref="A509:A510"/>
    <mergeCell ref="A511:A515"/>
    <mergeCell ref="A560:A565"/>
    <mergeCell ref="A566:A568"/>
    <mergeCell ref="A556:H556"/>
    <mergeCell ref="A557:A559"/>
    <mergeCell ref="B557:B559"/>
    <mergeCell ref="C557:E558"/>
    <mergeCell ref="A547:A551"/>
    <mergeCell ref="A552:A554"/>
    <mergeCell ref="F547:F551"/>
    <mergeCell ref="G547:H551"/>
    <mergeCell ref="F552:F554"/>
    <mergeCell ref="G552:H554"/>
    <mergeCell ref="F560:F565"/>
    <mergeCell ref="G560:H565"/>
    <mergeCell ref="F566:F568"/>
    <mergeCell ref="G566:H568"/>
    <mergeCell ref="A569:A571"/>
    <mergeCell ref="A572:A574"/>
    <mergeCell ref="A575:A577"/>
    <mergeCell ref="A578:A580"/>
    <mergeCell ref="F569:F571"/>
    <mergeCell ref="G569:H571"/>
    <mergeCell ref="F572:F574"/>
    <mergeCell ref="G572:H574"/>
    <mergeCell ref="F575:F577"/>
    <mergeCell ref="G575:H577"/>
    <mergeCell ref="F578:F580"/>
    <mergeCell ref="G578:H580"/>
    <mergeCell ref="A598:A600"/>
    <mergeCell ref="A595:A597"/>
    <mergeCell ref="B595:B597"/>
    <mergeCell ref="C595:E596"/>
    <mergeCell ref="A590:A592"/>
    <mergeCell ref="A594:H594"/>
    <mergeCell ref="A581:A583"/>
    <mergeCell ref="A584:A586"/>
    <mergeCell ref="A587:A589"/>
    <mergeCell ref="F581:F583"/>
    <mergeCell ref="G581:H583"/>
    <mergeCell ref="F584:F586"/>
    <mergeCell ref="G584:H586"/>
    <mergeCell ref="F587:F589"/>
    <mergeCell ref="G637:H639"/>
    <mergeCell ref="F640:F642"/>
    <mergeCell ref="G640:H642"/>
    <mergeCell ref="F629:F631"/>
    <mergeCell ref="G629:G631"/>
    <mergeCell ref="A619:A621"/>
    <mergeCell ref="A622:A626"/>
    <mergeCell ref="A601:A605"/>
    <mergeCell ref="A606:A611"/>
    <mergeCell ref="A612:A615"/>
    <mergeCell ref="A616:A618"/>
    <mergeCell ref="A703:A707"/>
    <mergeCell ref="F648:F651"/>
    <mergeCell ref="G648:H651"/>
    <mergeCell ref="F652:F654"/>
    <mergeCell ref="G652:H654"/>
    <mergeCell ref="F655:F657"/>
    <mergeCell ref="G655:H657"/>
    <mergeCell ref="F658:F661"/>
    <mergeCell ref="G658:H661"/>
    <mergeCell ref="F662:F665"/>
    <mergeCell ref="A771:A772"/>
    <mergeCell ref="A735:H735"/>
    <mergeCell ref="A736:A738"/>
    <mergeCell ref="B736:B738"/>
    <mergeCell ref="C736:E737"/>
    <mergeCell ref="A721:A725"/>
    <mergeCell ref="A726:A731"/>
    <mergeCell ref="A732:A733"/>
    <mergeCell ref="A739:A741"/>
    <mergeCell ref="A742:A745"/>
    <mergeCell ref="A746:A748"/>
    <mergeCell ref="A749:A753"/>
    <mergeCell ref="A754:A755"/>
    <mergeCell ref="A756:A758"/>
    <mergeCell ref="A759:A760"/>
    <mergeCell ref="A761:A762"/>
    <mergeCell ref="A763:A764"/>
    <mergeCell ref="A765:A767"/>
    <mergeCell ref="G756:H758"/>
    <mergeCell ref="F742:F745"/>
    <mergeCell ref="F746:F748"/>
    <mergeCell ref="A18:A19"/>
    <mergeCell ref="A36:A37"/>
    <mergeCell ref="A38:A39"/>
    <mergeCell ref="A52:A53"/>
    <mergeCell ref="A66:A67"/>
    <mergeCell ref="A73:A74"/>
    <mergeCell ref="A75:A76"/>
    <mergeCell ref="A77:A78"/>
    <mergeCell ref="A23:A24"/>
    <mergeCell ref="A20:A22"/>
    <mergeCell ref="A25:A27"/>
    <mergeCell ref="A28:A29"/>
    <mergeCell ref="A30:A32"/>
    <mergeCell ref="A33:A35"/>
    <mergeCell ref="A40:A45"/>
    <mergeCell ref="A46:A51"/>
    <mergeCell ref="A54:A56"/>
    <mergeCell ref="A107:A108"/>
    <mergeCell ref="A718:A720"/>
    <mergeCell ref="A714:H714"/>
    <mergeCell ref="A715:A717"/>
    <mergeCell ref="B715:B717"/>
    <mergeCell ref="F739:F741"/>
    <mergeCell ref="F299:F301"/>
    <mergeCell ref="A109:A110"/>
    <mergeCell ref="A111:A112"/>
    <mergeCell ref="A113:A114"/>
    <mergeCell ref="A115:A116"/>
    <mergeCell ref="A708:A709"/>
    <mergeCell ref="A710:A712"/>
    <mergeCell ref="A695:A700"/>
    <mergeCell ref="A701:A702"/>
    <mergeCell ref="A685:A688"/>
    <mergeCell ref="A689:A690"/>
    <mergeCell ref="A691:A692"/>
    <mergeCell ref="A693:A694"/>
    <mergeCell ref="F701:F702"/>
    <mergeCell ref="A374:A377"/>
    <mergeCell ref="A378:A381"/>
    <mergeCell ref="A382:A384"/>
    <mergeCell ref="A117:A118"/>
    <mergeCell ref="A119:A120"/>
    <mergeCell ref="A124:A125"/>
    <mergeCell ref="A128:A129"/>
    <mergeCell ref="A130:A131"/>
    <mergeCell ref="A132:A133"/>
    <mergeCell ref="A134:A135"/>
    <mergeCell ref="A126:A127"/>
    <mergeCell ref="A168:A174"/>
    <mergeCell ref="A160:A165"/>
    <mergeCell ref="A166:A167"/>
    <mergeCell ref="A314:A316"/>
    <mergeCell ref="A276:H276"/>
    <mergeCell ref="A277:A279"/>
    <mergeCell ref="B277:B279"/>
    <mergeCell ref="C277:E278"/>
    <mergeCell ref="A264:A268"/>
    <mergeCell ref="A269:A271"/>
    <mergeCell ref="A272:A274"/>
    <mergeCell ref="A235:A237"/>
    <mergeCell ref="F280:F282"/>
    <mergeCell ref="G280:H282"/>
    <mergeCell ref="F283:F286"/>
    <mergeCell ref="G283:H286"/>
    <mergeCell ref="F287:F292"/>
    <mergeCell ref="G287:H292"/>
    <mergeCell ref="F293:F298"/>
    <mergeCell ref="G293:H298"/>
    <mergeCell ref="F756:F758"/>
    <mergeCell ref="G701:H702"/>
    <mergeCell ref="F703:F707"/>
    <mergeCell ref="A681:H681"/>
    <mergeCell ref="A682:A684"/>
    <mergeCell ref="B682:B684"/>
    <mergeCell ref="C682:E683"/>
    <mergeCell ref="A677:A679"/>
    <mergeCell ref="A670:A672"/>
    <mergeCell ref="B670:B672"/>
    <mergeCell ref="C670:E671"/>
    <mergeCell ref="A673:A676"/>
    <mergeCell ref="F685:F688"/>
    <mergeCell ref="G685:H688"/>
    <mergeCell ref="F689:F690"/>
    <mergeCell ref="G689:H690"/>
    <mergeCell ref="C715:E716"/>
    <mergeCell ref="G746:H748"/>
    <mergeCell ref="F749:F753"/>
    <mergeCell ref="G749:H753"/>
    <mergeCell ref="G742:H745"/>
    <mergeCell ref="F754:F755"/>
    <mergeCell ref="G754:H755"/>
    <mergeCell ref="F771:F772"/>
    <mergeCell ref="G771:H772"/>
    <mergeCell ref="F759:F760"/>
    <mergeCell ref="G759:H760"/>
    <mergeCell ref="F761:F762"/>
    <mergeCell ref="G761:H762"/>
    <mergeCell ref="F763:F764"/>
    <mergeCell ref="G763:H764"/>
    <mergeCell ref="F765:F767"/>
    <mergeCell ref="G765:H767"/>
    <mergeCell ref="F768:F770"/>
    <mergeCell ref="G768:H770"/>
    <mergeCell ref="G739:H741"/>
    <mergeCell ref="A341:A343"/>
    <mergeCell ref="B341:B343"/>
    <mergeCell ref="C341:E342"/>
    <mergeCell ref="A331:A335"/>
    <mergeCell ref="A336:A338"/>
    <mergeCell ref="F371:F373"/>
    <mergeCell ref="G371:H373"/>
    <mergeCell ref="F374:F377"/>
    <mergeCell ref="G374:H377"/>
    <mergeCell ref="F344:F348"/>
    <mergeCell ref="G344:H348"/>
    <mergeCell ref="F349:F352"/>
    <mergeCell ref="G349:H352"/>
    <mergeCell ref="A367:H367"/>
    <mergeCell ref="A368:A370"/>
    <mergeCell ref="B368:B370"/>
    <mergeCell ref="C368:E369"/>
    <mergeCell ref="A344:A348"/>
    <mergeCell ref="A349:A352"/>
    <mergeCell ref="A353:A356"/>
    <mergeCell ref="A357:A362"/>
    <mergeCell ref="F353:F356"/>
    <mergeCell ref="A363:A365"/>
    <mergeCell ref="A371:A373"/>
    <mergeCell ref="F378:F381"/>
    <mergeCell ref="G378:H381"/>
    <mergeCell ref="F382:F384"/>
    <mergeCell ref="G382:H384"/>
    <mergeCell ref="G411:H413"/>
    <mergeCell ref="F414:F419"/>
    <mergeCell ref="G414:H419"/>
    <mergeCell ref="F385:F389"/>
    <mergeCell ref="G385:H389"/>
    <mergeCell ref="F390:F392"/>
    <mergeCell ref="G390:H392"/>
    <mergeCell ref="F393:F398"/>
    <mergeCell ref="F399:F404"/>
    <mergeCell ref="G393:H398"/>
    <mergeCell ref="G399:H404"/>
    <mergeCell ref="F405:F410"/>
    <mergeCell ref="G405:H410"/>
    <mergeCell ref="F424:F426"/>
    <mergeCell ref="G424:H426"/>
    <mergeCell ref="F427:F428"/>
    <mergeCell ref="G427:H428"/>
    <mergeCell ref="F411:F413"/>
    <mergeCell ref="G447:H448"/>
    <mergeCell ref="F449:F450"/>
    <mergeCell ref="G449:H450"/>
    <mergeCell ref="F429:F431"/>
    <mergeCell ref="G429:H431"/>
    <mergeCell ref="F432:F434"/>
    <mergeCell ref="G432:H434"/>
    <mergeCell ref="F435:F437"/>
    <mergeCell ref="G435:H437"/>
    <mergeCell ref="F438:F440"/>
    <mergeCell ref="G438:H440"/>
    <mergeCell ref="F441:F443"/>
    <mergeCell ref="G441:H443"/>
    <mergeCell ref="F444:F446"/>
    <mergeCell ref="G444:H446"/>
    <mergeCell ref="F447:F448"/>
    <mergeCell ref="A420:H420"/>
    <mergeCell ref="A421:A423"/>
    <mergeCell ref="A429:A431"/>
    <mergeCell ref="G471:H472"/>
    <mergeCell ref="F473:F474"/>
    <mergeCell ref="G473:H474"/>
    <mergeCell ref="F475:F476"/>
    <mergeCell ref="G475:H476"/>
    <mergeCell ref="F451:F456"/>
    <mergeCell ref="G451:H456"/>
    <mergeCell ref="F457:F458"/>
    <mergeCell ref="G457:H458"/>
    <mergeCell ref="F459:F461"/>
    <mergeCell ref="G459:H461"/>
    <mergeCell ref="F462:F463"/>
    <mergeCell ref="G462:H463"/>
    <mergeCell ref="F464:F465"/>
    <mergeCell ref="G464:H465"/>
    <mergeCell ref="G590:H592"/>
    <mergeCell ref="F598:F600"/>
    <mergeCell ref="G598:H600"/>
    <mergeCell ref="G587:H589"/>
    <mergeCell ref="F590:F592"/>
    <mergeCell ref="F527:F530"/>
    <mergeCell ref="G527:H530"/>
    <mergeCell ref="F531:F535"/>
    <mergeCell ref="G531:H535"/>
    <mergeCell ref="F536:F538"/>
    <mergeCell ref="G536:H538"/>
    <mergeCell ref="F539:F542"/>
    <mergeCell ref="G539:H542"/>
    <mergeCell ref="F543:F546"/>
    <mergeCell ref="G543:H546"/>
    <mergeCell ref="F557:F559"/>
    <mergeCell ref="G557:G559"/>
    <mergeCell ref="F595:F597"/>
    <mergeCell ref="G595:G597"/>
    <mergeCell ref="F619:F621"/>
    <mergeCell ref="G619:H621"/>
    <mergeCell ref="F622:F626"/>
    <mergeCell ref="G622:H626"/>
    <mergeCell ref="A669:H669"/>
    <mergeCell ref="A655:A657"/>
    <mergeCell ref="A658:A661"/>
    <mergeCell ref="A662:A665"/>
    <mergeCell ref="A666:A668"/>
    <mergeCell ref="A652:A654"/>
    <mergeCell ref="A644:H644"/>
    <mergeCell ref="A645:A647"/>
    <mergeCell ref="B645:B647"/>
    <mergeCell ref="C645:E646"/>
    <mergeCell ref="A648:A651"/>
    <mergeCell ref="A640:A642"/>
    <mergeCell ref="A632:A636"/>
    <mergeCell ref="A637:A639"/>
    <mergeCell ref="A629:A631"/>
    <mergeCell ref="B629:B631"/>
    <mergeCell ref="C629:E630"/>
    <mergeCell ref="F632:F636"/>
    <mergeCell ref="G632:H636"/>
    <mergeCell ref="F637:F639"/>
    <mergeCell ref="A121:A123"/>
    <mergeCell ref="G703:H707"/>
    <mergeCell ref="F708:F709"/>
    <mergeCell ref="G708:H709"/>
    <mergeCell ref="F710:F712"/>
    <mergeCell ref="G710:H712"/>
    <mergeCell ref="F718:F720"/>
    <mergeCell ref="G718:H720"/>
    <mergeCell ref="G662:H665"/>
    <mergeCell ref="F666:F668"/>
    <mergeCell ref="G666:H668"/>
    <mergeCell ref="F673:F676"/>
    <mergeCell ref="G673:H676"/>
    <mergeCell ref="F677:F679"/>
    <mergeCell ref="A449:A450"/>
    <mergeCell ref="F601:F605"/>
    <mergeCell ref="G601:H605"/>
    <mergeCell ref="G677:H679"/>
    <mergeCell ref="F606:F611"/>
    <mergeCell ref="G606:H611"/>
    <mergeCell ref="F612:F615"/>
    <mergeCell ref="G612:H615"/>
    <mergeCell ref="F616:F618"/>
    <mergeCell ref="G616:H618"/>
    <mergeCell ref="F137:F139"/>
    <mergeCell ref="G137:G139"/>
    <mergeCell ref="F157:F159"/>
    <mergeCell ref="G157:G159"/>
    <mergeCell ref="F188:F190"/>
    <mergeCell ref="G188:G190"/>
    <mergeCell ref="F225:F227"/>
    <mergeCell ref="G225:G227"/>
    <mergeCell ref="F277:F279"/>
    <mergeCell ref="G277:G279"/>
    <mergeCell ref="G235:H237"/>
    <mergeCell ref="G238:H240"/>
    <mergeCell ref="G241:H242"/>
    <mergeCell ref="F160:F165"/>
    <mergeCell ref="G160:H165"/>
    <mergeCell ref="F166:F167"/>
    <mergeCell ref="G166:H167"/>
    <mergeCell ref="F168:F174"/>
    <mergeCell ref="G168:H174"/>
    <mergeCell ref="F175:F177"/>
    <mergeCell ref="G175:H177"/>
    <mergeCell ref="F178:F180"/>
    <mergeCell ref="G178:H180"/>
    <mergeCell ref="A187:H187"/>
    <mergeCell ref="F314:F316"/>
    <mergeCell ref="G314:G316"/>
    <mergeCell ref="F341:F343"/>
    <mergeCell ref="G341:G343"/>
    <mergeCell ref="F368:F370"/>
    <mergeCell ref="G368:G370"/>
    <mergeCell ref="F421:F423"/>
    <mergeCell ref="G421:G423"/>
    <mergeCell ref="F520:F522"/>
    <mergeCell ref="G520:G522"/>
    <mergeCell ref="F477:F482"/>
    <mergeCell ref="G477:H482"/>
    <mergeCell ref="F483:F488"/>
    <mergeCell ref="G483:H488"/>
    <mergeCell ref="F489:F490"/>
    <mergeCell ref="G489:H490"/>
    <mergeCell ref="G509:H510"/>
    <mergeCell ref="F511:F515"/>
    <mergeCell ref="G511:H515"/>
    <mergeCell ref="F466:F468"/>
    <mergeCell ref="G466:H468"/>
    <mergeCell ref="F469:F470"/>
    <mergeCell ref="G469:H470"/>
    <mergeCell ref="F471:F472"/>
    <mergeCell ref="F645:F647"/>
    <mergeCell ref="G645:G647"/>
    <mergeCell ref="F670:F672"/>
    <mergeCell ref="G670:G672"/>
    <mergeCell ref="F682:F684"/>
    <mergeCell ref="G682:G684"/>
    <mergeCell ref="F715:F717"/>
    <mergeCell ref="G715:G717"/>
    <mergeCell ref="F736:F738"/>
    <mergeCell ref="G736:G738"/>
    <mergeCell ref="F721:F725"/>
    <mergeCell ref="G721:H725"/>
    <mergeCell ref="F726:F731"/>
    <mergeCell ref="G726:H731"/>
    <mergeCell ref="F732:F733"/>
    <mergeCell ref="G732:H733"/>
    <mergeCell ref="F691:F692"/>
    <mergeCell ref="G691:H692"/>
    <mergeCell ref="F693:F694"/>
    <mergeCell ref="G693:H694"/>
    <mergeCell ref="F695:F700"/>
    <mergeCell ref="G695:H70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2015-04-27T13:09:06Z</dcterms:modified>
</cp:coreProperties>
</file>