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<sst xmlns="http://schemas.openxmlformats.org/spreadsheetml/2006/main" count="63" uniqueCount="56">
  <si>
    <t>№</t>
  </si>
  <si>
    <t>Наименование препарата</t>
  </si>
  <si>
    <t>Пр-во</t>
  </si>
  <si>
    <t>Рифарм</t>
  </si>
  <si>
    <t>Форте</t>
  </si>
  <si>
    <t>Классика</t>
  </si>
  <si>
    <t>ОАС</t>
  </si>
  <si>
    <t>Алвик</t>
  </si>
  <si>
    <t>средняя</t>
  </si>
  <si>
    <t>разница</t>
  </si>
  <si>
    <t>%</t>
  </si>
  <si>
    <t>(Здоровье)</t>
  </si>
  <si>
    <t>рублей</t>
  </si>
  <si>
    <t>Диазолин драже 100мг №10</t>
  </si>
  <si>
    <t>РФ</t>
  </si>
  <si>
    <t>Зодак таб. 10мг №10</t>
  </si>
  <si>
    <t>Чехия</t>
  </si>
  <si>
    <t>Зиртек таб. №7</t>
  </si>
  <si>
    <t>Италия</t>
  </si>
  <si>
    <t>Кестин таб. 10мг №10</t>
  </si>
  <si>
    <t>Франция</t>
  </si>
  <si>
    <t>Кларитин таб. 10мг №10</t>
  </si>
  <si>
    <t>Бельгия</t>
  </si>
  <si>
    <t>Ломилан таб. 10мг №10</t>
  </si>
  <si>
    <t>Словения</t>
  </si>
  <si>
    <t>Кромогексал спрей 2% 15мл</t>
  </si>
  <si>
    <t>Германия</t>
  </si>
  <si>
    <t>Супрастин таб. 25мг №20</t>
  </si>
  <si>
    <t>Венгрия</t>
  </si>
  <si>
    <t>Телфаст 120 мг №10</t>
  </si>
  <si>
    <t>США</t>
  </si>
  <si>
    <t>Фенистил гель 30гр</t>
  </si>
  <si>
    <t>Швейцария</t>
  </si>
  <si>
    <t>Цетрин таб. 10мг №20 р/ц</t>
  </si>
  <si>
    <t>Индия</t>
  </si>
  <si>
    <t>Эриус таб. 5мг №7</t>
  </si>
  <si>
    <t>Супрадин драже №30</t>
  </si>
  <si>
    <t>Компливит таб. №60</t>
  </si>
  <si>
    <t>Нейромультивит таб.№20</t>
  </si>
  <si>
    <t>Австрия</t>
  </si>
  <si>
    <t>Витрум Вижн форте таб. №60</t>
  </si>
  <si>
    <t>Ундевит таб.№50</t>
  </si>
  <si>
    <t>Магне в-6, табл.№50</t>
  </si>
  <si>
    <t>Аскорб. кислота  50 мг №200</t>
  </si>
  <si>
    <t>Кальций д-3 никомед, №100</t>
  </si>
  <si>
    <t>Норвегия</t>
  </si>
  <si>
    <t>Средняя</t>
  </si>
  <si>
    <t>ИТОГО 17.05</t>
  </si>
  <si>
    <t>итого 15.04</t>
  </si>
  <si>
    <t>изменения в рублях</t>
  </si>
  <si>
    <t>1 место</t>
  </si>
  <si>
    <t>2 место</t>
  </si>
  <si>
    <t>3 место</t>
  </si>
  <si>
    <t>4 место</t>
  </si>
  <si>
    <t>5 место</t>
  </si>
  <si>
    <t>17 мая, Челябинск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</si>
</sst>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164" fontId="27" fillId="0" borderId="0" xfId="0" applyNumberFormat="1" applyFont="1" applyAlignment="1">
      <alignment/>
    </xf>
    <xf numFmtId="0" fontId="3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wrapText="1"/>
    </xf>
    <xf numFmtId="17" fontId="3" fillId="3" borderId="10" xfId="0" applyNumberFormat="1" applyFont="1" applyFill="1" applyBorder="1" applyAlignment="1">
      <alignment horizontal="center"/>
    </xf>
    <xf numFmtId="164" fontId="4" fillId="3" borderId="10" xfId="0" applyNumberFormat="1" applyFont="1" applyFill="1" applyBorder="1" applyAlignment="1">
      <alignment horizontal="center"/>
    </xf>
    <xf numFmtId="16" fontId="3" fillId="3" borderId="10" xfId="0" applyNumberFormat="1" applyFont="1" applyFill="1" applyBorder="1" applyAlignment="1">
      <alignment horizontal="right"/>
    </xf>
    <xf numFmtId="16" fontId="3" fillId="3" borderId="10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164" fontId="4" fillId="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164" fontId="4" fillId="33" borderId="1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164" fontId="3" fillId="33" borderId="0" xfId="0" applyNumberFormat="1" applyFont="1" applyFill="1" applyAlignment="1">
      <alignment/>
    </xf>
    <xf numFmtId="164" fontId="4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/>
    </xf>
    <xf numFmtId="164" fontId="3" fillId="33" borderId="10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/>
    </xf>
    <xf numFmtId="2" fontId="4" fillId="35" borderId="0" xfId="0" applyNumberFormat="1" applyFont="1" applyFill="1" applyAlignment="1">
      <alignment/>
    </xf>
    <xf numFmtId="0" fontId="3" fillId="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tabSelected="1" zoomScalePageLayoutView="0" workbookViewId="0" topLeftCell="A1">
      <selection activeCell="B3" sqref="B3:B4"/>
    </sheetView>
  </sheetViews>
  <sheetFormatPr defaultColWidth="9.140625" defaultRowHeight="15"/>
  <cols>
    <col min="1" max="1" width="5.28125" style="0" customWidth="1"/>
    <col min="2" max="2" width="29.00390625" style="0" customWidth="1"/>
    <col min="3" max="3" width="11.28125" style="0" customWidth="1"/>
    <col min="5" max="5" width="10.8515625" style="0" customWidth="1"/>
    <col min="12" max="12" width="9.140625" style="1" customWidth="1"/>
  </cols>
  <sheetData>
    <row r="2" ht="14.25">
      <c r="B2" t="s">
        <v>55</v>
      </c>
    </row>
    <row r="3" spans="1:12" ht="14.25">
      <c r="A3" s="30" t="s">
        <v>0</v>
      </c>
      <c r="B3" s="30" t="s">
        <v>1</v>
      </c>
      <c r="C3" s="30" t="s">
        <v>2</v>
      </c>
      <c r="D3" s="2" t="s">
        <v>3</v>
      </c>
      <c r="E3" s="3" t="s">
        <v>4</v>
      </c>
      <c r="F3" s="2" t="s">
        <v>5</v>
      </c>
      <c r="G3" s="2" t="s">
        <v>6</v>
      </c>
      <c r="H3" s="2" t="s">
        <v>7</v>
      </c>
      <c r="I3" s="3" t="s">
        <v>46</v>
      </c>
      <c r="J3" s="4" t="s">
        <v>8</v>
      </c>
      <c r="K3" s="2" t="s">
        <v>9</v>
      </c>
      <c r="L3" s="5" t="s">
        <v>10</v>
      </c>
    </row>
    <row r="4" spans="1:12" ht="14.25">
      <c r="A4" s="30"/>
      <c r="B4" s="30"/>
      <c r="C4" s="30"/>
      <c r="D4" s="6"/>
      <c r="E4" s="7" t="s">
        <v>11</v>
      </c>
      <c r="F4" s="6"/>
      <c r="G4" s="6"/>
      <c r="H4" s="6"/>
      <c r="I4" s="7">
        <v>42141</v>
      </c>
      <c r="J4" s="7">
        <v>42109</v>
      </c>
      <c r="K4" s="8" t="s">
        <v>12</v>
      </c>
      <c r="L4" s="9"/>
    </row>
    <row r="5" spans="1:12" ht="14.25">
      <c r="A5" s="10">
        <v>1</v>
      </c>
      <c r="B5" s="11" t="s">
        <v>13</v>
      </c>
      <c r="C5" s="11" t="s">
        <v>14</v>
      </c>
      <c r="D5" s="12">
        <v>59</v>
      </c>
      <c r="E5" s="13">
        <v>60</v>
      </c>
      <c r="F5" s="13">
        <v>58</v>
      </c>
      <c r="G5" s="27">
        <v>50.8</v>
      </c>
      <c r="H5" s="12">
        <v>53</v>
      </c>
      <c r="I5" s="13">
        <f>(D5+E5+F5+G5+H5)/5</f>
        <v>56.160000000000004</v>
      </c>
      <c r="J5" s="11">
        <v>55</v>
      </c>
      <c r="K5" s="13">
        <f>I5-J5</f>
        <v>1.1600000000000037</v>
      </c>
      <c r="L5" s="14">
        <f>(I5-J5)/J5*100</f>
        <v>2.1090909090909156</v>
      </c>
    </row>
    <row r="6" spans="1:12" ht="14.25">
      <c r="A6" s="10">
        <v>2</v>
      </c>
      <c r="B6" s="11" t="s">
        <v>15</v>
      </c>
      <c r="C6" s="11" t="s">
        <v>16</v>
      </c>
      <c r="D6" s="12">
        <v>124.6</v>
      </c>
      <c r="E6" s="13">
        <v>123</v>
      </c>
      <c r="F6" s="13">
        <v>131</v>
      </c>
      <c r="G6" s="27">
        <v>121.7</v>
      </c>
      <c r="H6" s="12">
        <v>146</v>
      </c>
      <c r="I6" s="13">
        <f aca="true" t="shared" si="0" ref="I6:I26">(D6+E6+F6+G6+H6)/5</f>
        <v>129.26</v>
      </c>
      <c r="J6" s="11">
        <v>133.2</v>
      </c>
      <c r="K6" s="13">
        <f aca="true" t="shared" si="1" ref="K6:K24">I6-J6</f>
        <v>-3.9399999999999977</v>
      </c>
      <c r="L6" s="22">
        <f aca="true" t="shared" si="2" ref="L6:L24">(I6-J6)/J6*100</f>
        <v>-2.9579579579579565</v>
      </c>
    </row>
    <row r="7" spans="1:12" ht="14.25">
      <c r="A7" s="10">
        <v>3</v>
      </c>
      <c r="B7" s="11" t="s">
        <v>17</v>
      </c>
      <c r="C7" s="11" t="s">
        <v>18</v>
      </c>
      <c r="D7" s="27">
        <v>190.4</v>
      </c>
      <c r="E7" s="13">
        <v>200</v>
      </c>
      <c r="F7" s="13">
        <v>219.6</v>
      </c>
      <c r="G7" s="12">
        <v>199</v>
      </c>
      <c r="H7" s="12">
        <v>224</v>
      </c>
      <c r="I7" s="13">
        <f t="shared" si="0"/>
        <v>206.6</v>
      </c>
      <c r="J7" s="11">
        <v>214</v>
      </c>
      <c r="K7" s="13">
        <f t="shared" si="1"/>
        <v>-7.400000000000006</v>
      </c>
      <c r="L7" s="22">
        <f t="shared" si="2"/>
        <v>-3.4579439252336472</v>
      </c>
    </row>
    <row r="8" spans="1:12" ht="14.25">
      <c r="A8" s="10">
        <v>4</v>
      </c>
      <c r="B8" s="11" t="s">
        <v>19</v>
      </c>
      <c r="C8" s="11" t="s">
        <v>20</v>
      </c>
      <c r="D8" s="27">
        <v>319.7</v>
      </c>
      <c r="E8" s="13">
        <v>338</v>
      </c>
      <c r="F8" s="13">
        <v>353</v>
      </c>
      <c r="G8" s="12">
        <v>389.9</v>
      </c>
      <c r="H8" s="12">
        <v>399</v>
      </c>
      <c r="I8" s="13">
        <f t="shared" si="0"/>
        <v>359.91999999999996</v>
      </c>
      <c r="J8" s="15">
        <v>355.5</v>
      </c>
      <c r="K8" s="13">
        <f t="shared" si="1"/>
        <v>4.419999999999959</v>
      </c>
      <c r="L8" s="14">
        <f t="shared" si="2"/>
        <v>1.2433192686357128</v>
      </c>
    </row>
    <row r="9" spans="1:12" ht="14.25">
      <c r="A9" s="10">
        <v>5</v>
      </c>
      <c r="B9" s="11" t="s">
        <v>21</v>
      </c>
      <c r="C9" s="11" t="s">
        <v>22</v>
      </c>
      <c r="D9" s="12">
        <v>205.4</v>
      </c>
      <c r="E9" s="28">
        <v>193</v>
      </c>
      <c r="F9" s="13">
        <v>194.4</v>
      </c>
      <c r="G9" s="12">
        <v>194.2</v>
      </c>
      <c r="H9" s="12">
        <v>227</v>
      </c>
      <c r="I9" s="13">
        <f t="shared" si="0"/>
        <v>202.8</v>
      </c>
      <c r="J9" s="15">
        <v>214.2</v>
      </c>
      <c r="K9" s="13">
        <f t="shared" si="1"/>
        <v>-11.399999999999977</v>
      </c>
      <c r="L9" s="22">
        <f t="shared" si="2"/>
        <v>-5.322128851540605</v>
      </c>
    </row>
    <row r="10" spans="1:12" ht="14.25">
      <c r="A10" s="10">
        <v>6</v>
      </c>
      <c r="B10" s="11" t="s">
        <v>23</v>
      </c>
      <c r="C10" s="11" t="s">
        <v>24</v>
      </c>
      <c r="D10" s="12">
        <v>123.6</v>
      </c>
      <c r="E10" s="13">
        <v>123</v>
      </c>
      <c r="F10" s="28">
        <v>119.7</v>
      </c>
      <c r="G10" s="12">
        <v>124.6</v>
      </c>
      <c r="H10" s="12">
        <v>144</v>
      </c>
      <c r="I10" s="13">
        <f t="shared" si="0"/>
        <v>126.97999999999999</v>
      </c>
      <c r="J10" s="15">
        <v>139.6</v>
      </c>
      <c r="K10" s="13">
        <f t="shared" si="1"/>
        <v>-12.620000000000005</v>
      </c>
      <c r="L10" s="22">
        <f t="shared" si="2"/>
        <v>-9.040114613180519</v>
      </c>
    </row>
    <row r="11" spans="1:12" ht="14.25">
      <c r="A11" s="10">
        <v>7</v>
      </c>
      <c r="B11" s="11" t="s">
        <v>25</v>
      </c>
      <c r="C11" s="11" t="s">
        <v>26</v>
      </c>
      <c r="D11" s="27">
        <v>141.2</v>
      </c>
      <c r="E11" s="13">
        <v>158</v>
      </c>
      <c r="F11" s="13">
        <v>170</v>
      </c>
      <c r="G11" s="12">
        <v>155.8</v>
      </c>
      <c r="H11" s="12">
        <v>165</v>
      </c>
      <c r="I11" s="13">
        <f t="shared" si="0"/>
        <v>158</v>
      </c>
      <c r="J11" s="15">
        <v>154.4</v>
      </c>
      <c r="K11" s="13">
        <f t="shared" si="1"/>
        <v>3.5999999999999943</v>
      </c>
      <c r="L11" s="14">
        <f t="shared" si="2"/>
        <v>2.3316062176165766</v>
      </c>
    </row>
    <row r="12" spans="1:12" ht="14.25">
      <c r="A12" s="10">
        <v>8</v>
      </c>
      <c r="B12" s="11" t="s">
        <v>27</v>
      </c>
      <c r="C12" s="11" t="s">
        <v>28</v>
      </c>
      <c r="D12" s="12">
        <v>114.8</v>
      </c>
      <c r="E12" s="13">
        <v>120</v>
      </c>
      <c r="F12" s="13">
        <v>122.4</v>
      </c>
      <c r="G12" s="27">
        <v>114</v>
      </c>
      <c r="H12" s="12">
        <v>135</v>
      </c>
      <c r="I12" s="13">
        <f t="shared" si="0"/>
        <v>121.24000000000001</v>
      </c>
      <c r="J12" s="15">
        <v>123.2</v>
      </c>
      <c r="K12" s="13">
        <f t="shared" si="1"/>
        <v>-1.9599999999999937</v>
      </c>
      <c r="L12" s="14">
        <f t="shared" si="2"/>
        <v>-1.590909090909086</v>
      </c>
    </row>
    <row r="13" spans="1:12" ht="14.25">
      <c r="A13" s="10">
        <v>9</v>
      </c>
      <c r="B13" s="11" t="s">
        <v>29</v>
      </c>
      <c r="C13" s="11" t="s">
        <v>30</v>
      </c>
      <c r="D13" s="12">
        <v>412.3</v>
      </c>
      <c r="E13" s="13">
        <v>412.3</v>
      </c>
      <c r="F13" s="13">
        <v>412.3</v>
      </c>
      <c r="G13" s="12">
        <v>412.3</v>
      </c>
      <c r="H13" s="12">
        <v>412.3</v>
      </c>
      <c r="I13" s="13">
        <f t="shared" si="0"/>
        <v>412.3</v>
      </c>
      <c r="J13" s="15">
        <v>412.3</v>
      </c>
      <c r="K13" s="13">
        <f t="shared" si="1"/>
        <v>0</v>
      </c>
      <c r="L13" s="14">
        <f t="shared" si="2"/>
        <v>0</v>
      </c>
    </row>
    <row r="14" spans="1:12" ht="14.25">
      <c r="A14" s="10">
        <v>10</v>
      </c>
      <c r="B14" s="11" t="s">
        <v>31</v>
      </c>
      <c r="C14" s="11" t="s">
        <v>32</v>
      </c>
      <c r="D14" s="27">
        <v>289.4</v>
      </c>
      <c r="E14" s="13">
        <v>290</v>
      </c>
      <c r="F14" s="13">
        <v>294.3</v>
      </c>
      <c r="G14" s="12">
        <v>291.8</v>
      </c>
      <c r="H14" s="12">
        <v>333</v>
      </c>
      <c r="I14" s="13">
        <f t="shared" si="0"/>
        <v>299.7</v>
      </c>
      <c r="J14" s="15">
        <v>298.8</v>
      </c>
      <c r="K14" s="13">
        <f t="shared" si="1"/>
        <v>0.8999999999999773</v>
      </c>
      <c r="L14" s="14">
        <f t="shared" si="2"/>
        <v>0.3012048192771008</v>
      </c>
    </row>
    <row r="15" spans="1:12" ht="14.25">
      <c r="A15" s="10">
        <v>11</v>
      </c>
      <c r="B15" s="11" t="s">
        <v>33</v>
      </c>
      <c r="C15" s="11" t="s">
        <v>34</v>
      </c>
      <c r="D15" s="12">
        <v>149.3</v>
      </c>
      <c r="E15" s="28">
        <v>149</v>
      </c>
      <c r="F15" s="13">
        <v>168.7</v>
      </c>
      <c r="G15" s="12">
        <v>150.7</v>
      </c>
      <c r="H15" s="12">
        <v>169</v>
      </c>
      <c r="I15" s="13">
        <f t="shared" si="0"/>
        <v>157.34</v>
      </c>
      <c r="J15" s="15">
        <v>159</v>
      </c>
      <c r="K15" s="13">
        <f t="shared" si="1"/>
        <v>-1.6599999999999966</v>
      </c>
      <c r="L15" s="14">
        <f t="shared" si="2"/>
        <v>-1.0440251572327022</v>
      </c>
    </row>
    <row r="16" spans="1:12" ht="14.25">
      <c r="A16" s="10">
        <v>12</v>
      </c>
      <c r="B16" s="11" t="s">
        <v>35</v>
      </c>
      <c r="C16" s="11" t="s">
        <v>22</v>
      </c>
      <c r="D16" s="27">
        <v>383.5</v>
      </c>
      <c r="E16" s="13">
        <v>388</v>
      </c>
      <c r="F16" s="13">
        <v>425</v>
      </c>
      <c r="G16" s="12">
        <v>458.1</v>
      </c>
      <c r="H16" s="12">
        <v>455</v>
      </c>
      <c r="I16" s="13">
        <f t="shared" si="0"/>
        <v>421.91999999999996</v>
      </c>
      <c r="J16" s="15">
        <v>430.7</v>
      </c>
      <c r="K16" s="13">
        <f t="shared" si="1"/>
        <v>-8.78000000000003</v>
      </c>
      <c r="L16" s="14">
        <f t="shared" si="2"/>
        <v>-2.0385419085210192</v>
      </c>
    </row>
    <row r="17" spans="1:12" ht="14.25">
      <c r="A17" s="10">
        <v>13</v>
      </c>
      <c r="B17" s="11" t="s">
        <v>36</v>
      </c>
      <c r="C17" s="11" t="s">
        <v>26</v>
      </c>
      <c r="D17" s="12">
        <v>473.6</v>
      </c>
      <c r="E17" s="28">
        <v>466</v>
      </c>
      <c r="F17" s="13">
        <v>551.7</v>
      </c>
      <c r="G17" s="12">
        <v>500.2</v>
      </c>
      <c r="H17" s="12">
        <v>560</v>
      </c>
      <c r="I17" s="13">
        <f t="shared" si="0"/>
        <v>510.3</v>
      </c>
      <c r="J17" s="15">
        <v>475.9</v>
      </c>
      <c r="K17" s="13">
        <f t="shared" si="1"/>
        <v>34.400000000000034</v>
      </c>
      <c r="L17" s="23">
        <f t="shared" si="2"/>
        <v>7.22840932969112</v>
      </c>
    </row>
    <row r="18" spans="1:12" ht="14.25">
      <c r="A18" s="10">
        <v>14</v>
      </c>
      <c r="B18" s="11" t="s">
        <v>37</v>
      </c>
      <c r="C18" s="11" t="s">
        <v>14</v>
      </c>
      <c r="D18" s="12">
        <v>131.4</v>
      </c>
      <c r="E18" s="13">
        <v>134</v>
      </c>
      <c r="F18" s="28">
        <v>124</v>
      </c>
      <c r="G18" s="12">
        <v>135.3</v>
      </c>
      <c r="H18" s="12">
        <v>156</v>
      </c>
      <c r="I18" s="13">
        <f t="shared" si="0"/>
        <v>136.14000000000001</v>
      </c>
      <c r="J18" s="15">
        <v>132.9</v>
      </c>
      <c r="K18" s="13">
        <f t="shared" si="1"/>
        <v>3.240000000000009</v>
      </c>
      <c r="L18" s="14">
        <f t="shared" si="2"/>
        <v>2.437923250564341</v>
      </c>
    </row>
    <row r="19" spans="1:12" ht="14.25">
      <c r="A19" s="10">
        <v>15</v>
      </c>
      <c r="B19" s="11" t="s">
        <v>38</v>
      </c>
      <c r="C19" s="11" t="s">
        <v>39</v>
      </c>
      <c r="D19" s="12">
        <v>155.8</v>
      </c>
      <c r="E19" s="13">
        <v>159</v>
      </c>
      <c r="F19" s="13">
        <v>162</v>
      </c>
      <c r="G19" s="27">
        <v>155.6</v>
      </c>
      <c r="H19" s="12">
        <v>190</v>
      </c>
      <c r="I19" s="13">
        <f t="shared" si="0"/>
        <v>164.48</v>
      </c>
      <c r="J19" s="15">
        <v>172.4</v>
      </c>
      <c r="K19" s="13">
        <f t="shared" si="1"/>
        <v>-7.920000000000016</v>
      </c>
      <c r="L19" s="22">
        <f t="shared" si="2"/>
        <v>-4.593967517401401</v>
      </c>
    </row>
    <row r="20" spans="1:12" ht="14.25">
      <c r="A20" s="10">
        <v>16</v>
      </c>
      <c r="B20" s="11" t="s">
        <v>40</v>
      </c>
      <c r="C20" s="11" t="s">
        <v>30</v>
      </c>
      <c r="D20" s="12">
        <v>852.6</v>
      </c>
      <c r="E20" s="13">
        <v>860</v>
      </c>
      <c r="F20" s="13">
        <v>898.2</v>
      </c>
      <c r="G20" s="27">
        <v>805.8</v>
      </c>
      <c r="H20" s="12">
        <v>940</v>
      </c>
      <c r="I20" s="13">
        <f t="shared" si="0"/>
        <v>871.32</v>
      </c>
      <c r="J20" s="15">
        <v>860.8</v>
      </c>
      <c r="K20" s="13">
        <f t="shared" si="1"/>
        <v>10.520000000000095</v>
      </c>
      <c r="L20" s="14">
        <f t="shared" si="2"/>
        <v>1.2221189591078179</v>
      </c>
    </row>
    <row r="21" spans="1:12" ht="14.25">
      <c r="A21" s="10">
        <v>17</v>
      </c>
      <c r="B21" s="11" t="s">
        <v>41</v>
      </c>
      <c r="C21" s="11" t="s">
        <v>14</v>
      </c>
      <c r="D21" s="27">
        <v>37.2</v>
      </c>
      <c r="E21" s="13">
        <v>40</v>
      </c>
      <c r="F21" s="13">
        <v>38.7</v>
      </c>
      <c r="G21" s="12">
        <v>41.2</v>
      </c>
      <c r="H21" s="12">
        <v>46.2</v>
      </c>
      <c r="I21" s="13">
        <f t="shared" si="0"/>
        <v>40.660000000000004</v>
      </c>
      <c r="J21" s="15">
        <v>47</v>
      </c>
      <c r="K21" s="13">
        <f t="shared" si="1"/>
        <v>-6.339999999999996</v>
      </c>
      <c r="L21" s="22">
        <f t="shared" si="2"/>
        <v>-13.489361702127653</v>
      </c>
    </row>
    <row r="22" spans="1:12" ht="14.25">
      <c r="A22" s="10">
        <v>18</v>
      </c>
      <c r="B22" s="11" t="s">
        <v>42</v>
      </c>
      <c r="C22" s="11" t="s">
        <v>20</v>
      </c>
      <c r="D22" s="12">
        <v>563.5</v>
      </c>
      <c r="E22" s="13">
        <v>561</v>
      </c>
      <c r="F22" s="28">
        <v>552</v>
      </c>
      <c r="G22" s="12">
        <v>561.4</v>
      </c>
      <c r="H22" s="12">
        <v>660</v>
      </c>
      <c r="I22" s="13">
        <f t="shared" si="0"/>
        <v>579.58</v>
      </c>
      <c r="J22" s="11">
        <v>577.9</v>
      </c>
      <c r="K22" s="13">
        <f t="shared" si="1"/>
        <v>1.6800000000000637</v>
      </c>
      <c r="L22" s="14">
        <f t="shared" si="2"/>
        <v>0.2907077349022433</v>
      </c>
    </row>
    <row r="23" spans="1:12" ht="14.25">
      <c r="A23" s="10">
        <v>19</v>
      </c>
      <c r="B23" s="11" t="s">
        <v>43</v>
      </c>
      <c r="C23" s="11" t="s">
        <v>14</v>
      </c>
      <c r="D23" s="12">
        <v>16.3</v>
      </c>
      <c r="E23" s="28">
        <v>15</v>
      </c>
      <c r="F23" s="13">
        <v>15.7</v>
      </c>
      <c r="G23" s="12">
        <v>17.3</v>
      </c>
      <c r="H23" s="12">
        <v>18</v>
      </c>
      <c r="I23" s="13">
        <f t="shared" si="0"/>
        <v>16.46</v>
      </c>
      <c r="J23" s="11">
        <v>16.9</v>
      </c>
      <c r="K23" s="13">
        <f t="shared" si="1"/>
        <v>-0.4399999999999977</v>
      </c>
      <c r="L23" s="14">
        <f t="shared" si="2"/>
        <v>-2.603550295857975</v>
      </c>
    </row>
    <row r="24" spans="1:12" ht="14.25">
      <c r="A24" s="10">
        <v>20</v>
      </c>
      <c r="B24" s="11" t="s">
        <v>44</v>
      </c>
      <c r="C24" s="11" t="s">
        <v>45</v>
      </c>
      <c r="D24" s="27">
        <v>424</v>
      </c>
      <c r="E24" s="13">
        <v>443.2</v>
      </c>
      <c r="F24" s="13">
        <v>432.9</v>
      </c>
      <c r="G24" s="12">
        <v>433.6</v>
      </c>
      <c r="H24" s="12">
        <v>482</v>
      </c>
      <c r="I24" s="13">
        <f t="shared" si="0"/>
        <v>443.14</v>
      </c>
      <c r="J24" s="11">
        <v>454</v>
      </c>
      <c r="K24" s="13">
        <f t="shared" si="1"/>
        <v>-10.860000000000014</v>
      </c>
      <c r="L24" s="14">
        <f t="shared" si="2"/>
        <v>-2.392070484581501</v>
      </c>
    </row>
    <row r="25" spans="1:12" ht="14.25">
      <c r="A25" s="16"/>
      <c r="B25" s="17" t="s">
        <v>47</v>
      </c>
      <c r="C25" s="16"/>
      <c r="D25" s="18">
        <f>SUM(D5:D24)</f>
        <v>5167.6</v>
      </c>
      <c r="E25" s="18">
        <f>SUM(E5:E24)</f>
        <v>5232.5</v>
      </c>
      <c r="F25" s="18">
        <f>SUM(F5:F24)</f>
        <v>5443.599999999999</v>
      </c>
      <c r="G25" s="18">
        <f>SUM(G5:G24)</f>
        <v>5313.299999999999</v>
      </c>
      <c r="H25" s="18">
        <f>SUM(H5:H24)</f>
        <v>5914.5</v>
      </c>
      <c r="I25" s="13">
        <f>SUM(I5:I24)</f>
        <v>5414.3</v>
      </c>
      <c r="J25" s="16"/>
      <c r="K25" s="13"/>
      <c r="L25" s="14"/>
    </row>
    <row r="26" spans="1:12" ht="14.25">
      <c r="A26" s="16"/>
      <c r="B26" s="17" t="s">
        <v>48</v>
      </c>
      <c r="C26" s="16"/>
      <c r="D26" s="19">
        <v>5172</v>
      </c>
      <c r="E26" s="20">
        <v>5283.3</v>
      </c>
      <c r="F26" s="20">
        <v>5369.5</v>
      </c>
      <c r="G26" s="19">
        <v>5419</v>
      </c>
      <c r="H26" s="19">
        <v>5894.7</v>
      </c>
      <c r="I26" s="13">
        <f t="shared" si="0"/>
        <v>5427.7</v>
      </c>
      <c r="J26" s="16">
        <v>5427.7</v>
      </c>
      <c r="K26" s="16"/>
      <c r="L26" s="21"/>
    </row>
    <row r="27" spans="1:12" ht="14.25">
      <c r="A27" s="16"/>
      <c r="B27" s="17" t="s">
        <v>49</v>
      </c>
      <c r="C27" s="16"/>
      <c r="D27" s="26">
        <f>D25-D26</f>
        <v>-4.399999999999636</v>
      </c>
      <c r="E27" s="26">
        <f>E25-E26</f>
        <v>-50.80000000000018</v>
      </c>
      <c r="F27" s="29">
        <f>F25-F26</f>
        <v>74.09999999999945</v>
      </c>
      <c r="G27" s="26">
        <f>G25-G26</f>
        <v>-105.70000000000073</v>
      </c>
      <c r="H27" s="29">
        <f>H25-H26</f>
        <v>19.800000000000182</v>
      </c>
      <c r="I27" s="26">
        <f>I25-I26</f>
        <v>-13.399999999999636</v>
      </c>
      <c r="J27" s="16"/>
      <c r="K27" s="24">
        <f>SUM(K5:K26)</f>
        <v>-13.399999999999892</v>
      </c>
      <c r="L27" s="25">
        <v>-0.25</v>
      </c>
    </row>
    <row r="28" spans="4:8" ht="14.25">
      <c r="D28" s="19" t="s">
        <v>50</v>
      </c>
      <c r="E28" t="s">
        <v>51</v>
      </c>
      <c r="F28" t="s">
        <v>53</v>
      </c>
      <c r="G28" t="s">
        <v>52</v>
      </c>
      <c r="H28" t="s">
        <v>54</v>
      </c>
    </row>
  </sheetData>
  <sheetProtection/>
  <mergeCells count="3">
    <mergeCell ref="A3:A4"/>
    <mergeCell ref="B3:B4"/>
    <mergeCell ref="C3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Законодательное Собрание Челябинской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2015-05-19T03:10:51Z</cp:lastPrinted>
  <dcterms:created xsi:type="dcterms:W3CDTF">2015-05-18T10:09:58Z</dcterms:created>
  <dcterms:modified xsi:type="dcterms:W3CDTF">2015-05-19T06:56:47Z</dcterms:modified>
  <cp:category/>
  <cp:version/>
  <cp:contentType/>
  <cp:contentStatus/>
</cp:coreProperties>
</file>