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480" windowHeight="11640"/>
  </bookViews>
  <sheets>
    <sheet name="Лист1" sheetId="1" r:id="rId1"/>
    <sheet name="Лист2" sheetId="2" r:id="rId2"/>
  </sheets>
  <definedNames>
    <definedName name="_xlnm._FilterDatabase" localSheetId="0" hidden="1">Лист1!$A$11:$O$11</definedName>
    <definedName name="_xlnm.Print_Area" localSheetId="0">Лист1!$A$1:$O$228</definedName>
  </definedNames>
  <calcPr calcId="125725"/>
</workbook>
</file>

<file path=xl/calcChain.xml><?xml version="1.0" encoding="utf-8"?>
<calcChain xmlns="http://schemas.openxmlformats.org/spreadsheetml/2006/main">
  <c r="K226" i="1"/>
  <c r="K211"/>
  <c r="K176"/>
  <c r="K154"/>
  <c r="K129"/>
  <c r="K117"/>
  <c r="K45"/>
  <c r="K37"/>
  <c r="K29"/>
  <c r="K23"/>
  <c r="N32"/>
  <c r="L228"/>
  <c r="N227"/>
  <c r="M227"/>
  <c r="M228"/>
  <c r="N212"/>
  <c r="M212"/>
  <c r="N202"/>
  <c r="M202"/>
  <c r="N197"/>
  <c r="M197"/>
  <c r="N192"/>
  <c r="M192"/>
  <c r="N188"/>
  <c r="M188"/>
  <c r="N184"/>
  <c r="M184"/>
  <c r="N177"/>
  <c r="M177"/>
  <c r="N159"/>
  <c r="M159"/>
  <c r="N155"/>
  <c r="M155"/>
  <c r="N134"/>
  <c r="M134"/>
  <c r="M130"/>
  <c r="N118"/>
  <c r="M118"/>
  <c r="N57"/>
  <c r="M57"/>
  <c r="N46"/>
  <c r="M46"/>
  <c r="N38"/>
  <c r="M38"/>
  <c r="N30"/>
  <c r="M30"/>
  <c r="N24"/>
  <c r="H228"/>
  <c r="I228"/>
  <c r="J228"/>
  <c r="G228"/>
  <c r="M24"/>
  <c r="N130"/>
  <c r="K228" l="1"/>
  <c r="N228"/>
</calcChain>
</file>

<file path=xl/sharedStrings.xml><?xml version="1.0" encoding="utf-8"?>
<sst xmlns="http://schemas.openxmlformats.org/spreadsheetml/2006/main" count="714" uniqueCount="300">
  <si>
    <t>№</t>
  </si>
  <si>
    <t>Дата документа</t>
  </si>
  <si>
    <t>Планируемая дата окончания переселения</t>
  </si>
  <si>
    <t>Число жителей планируемых к переселению</t>
  </si>
  <si>
    <t>Общая площадь жилых помещений МКД</t>
  </si>
  <si>
    <t>Расселяемая площадь жилых помещений</t>
  </si>
  <si>
    <t>Количество расселяемых жилых помещений</t>
  </si>
  <si>
    <t>Стоимость переселения граждан</t>
  </si>
  <si>
    <t>Всего</t>
  </si>
  <si>
    <t>за счет средств Фонда</t>
  </si>
  <si>
    <t>ПЕРЕЧЕНЬ</t>
  </si>
  <si>
    <t xml:space="preserve">№ документа </t>
  </si>
  <si>
    <t>Документ, подтверждающий признание многоквартирного дома аварийным</t>
  </si>
  <si>
    <t>Число граждан, зарегистрированных в аварийном многоквартирном доме на дату утверждения региональной программы</t>
  </si>
  <si>
    <t>человек</t>
  </si>
  <si>
    <t>кв.метров</t>
  </si>
  <si>
    <t>единиц</t>
  </si>
  <si>
    <t>рублей</t>
  </si>
  <si>
    <t>В том числе</t>
  </si>
  <si>
    <t>Планируемая дата сноса многоквартирного дома</t>
  </si>
  <si>
    <t xml:space="preserve">Стоимость  1 кв.метра (нормативная) </t>
  </si>
  <si>
    <t>N - значение из поля "Количество жителей" , из Паспорта жилого дома--раздел "Сведения по квартирам"</t>
  </si>
  <si>
    <t>P - значение из поля "Приватизировано" , из Паспорта жилого дома--раздел "Сведения по квартирам"</t>
  </si>
  <si>
    <t>Если Р = Нет, N = 1, то S = 33</t>
  </si>
  <si>
    <t>Если Р = Нет, N = 2, то S = 42</t>
  </si>
  <si>
    <t>Если Р = Нет, N &gt;=  3, то S = 18 * N</t>
  </si>
  <si>
    <t>H - значение из поля "Общая площадь" , из Паспорта жилого дома--раздел "Сведения по квартирам"</t>
  </si>
  <si>
    <t>Если Р = Да, то S = Н</t>
  </si>
  <si>
    <t>Итого</t>
  </si>
  <si>
    <t>4</t>
  </si>
  <si>
    <t>3</t>
  </si>
  <si>
    <t>1</t>
  </si>
  <si>
    <t>2</t>
  </si>
  <si>
    <t>5</t>
  </si>
  <si>
    <t>7</t>
  </si>
  <si>
    <t>6</t>
  </si>
  <si>
    <t>8</t>
  </si>
  <si>
    <t>11</t>
  </si>
  <si>
    <t>10</t>
  </si>
  <si>
    <t>9</t>
  </si>
  <si>
    <t>12</t>
  </si>
  <si>
    <t>13</t>
  </si>
  <si>
    <t>16</t>
  </si>
  <si>
    <t>17</t>
  </si>
  <si>
    <t>14</t>
  </si>
  <si>
    <t>15</t>
  </si>
  <si>
    <t>18</t>
  </si>
  <si>
    <t>19</t>
  </si>
  <si>
    <t>21</t>
  </si>
  <si>
    <t>22</t>
  </si>
  <si>
    <t>24</t>
  </si>
  <si>
    <t>25</t>
  </si>
  <si>
    <t>30</t>
  </si>
  <si>
    <t>33</t>
  </si>
  <si>
    <t>40</t>
  </si>
  <si>
    <t>38</t>
  </si>
  <si>
    <t>39</t>
  </si>
  <si>
    <t>41</t>
  </si>
  <si>
    <t>43</t>
  </si>
  <si>
    <t>45</t>
  </si>
  <si>
    <t>46</t>
  </si>
  <si>
    <t>47</t>
  </si>
  <si>
    <t>48</t>
  </si>
  <si>
    <t>49</t>
  </si>
  <si>
    <t>73</t>
  </si>
  <si>
    <t>76</t>
  </si>
  <si>
    <t>27</t>
  </si>
  <si>
    <t>28</t>
  </si>
  <si>
    <t>29</t>
  </si>
  <si>
    <t>35</t>
  </si>
  <si>
    <t>37</t>
  </si>
  <si>
    <t>23</t>
  </si>
  <si>
    <t>26</t>
  </si>
  <si>
    <t>31</t>
  </si>
  <si>
    <t>32</t>
  </si>
  <si>
    <t>20</t>
  </si>
  <si>
    <t>34</t>
  </si>
  <si>
    <t>36</t>
  </si>
  <si>
    <t>44</t>
  </si>
  <si>
    <t>50</t>
  </si>
  <si>
    <t>г. Агрыз, ул. Октябрьская, д.12</t>
  </si>
  <si>
    <t>329</t>
  </si>
  <si>
    <t>г. Агрыз, ул. Октябрьская, д.14</t>
  </si>
  <si>
    <t>пгт. Актюбинский, ул. Ленина, д.3</t>
  </si>
  <si>
    <t>251</t>
  </si>
  <si>
    <t>пгт. Актюбинский, ул. Ленина, д.5А</t>
  </si>
  <si>
    <t>пгт. Актюбинский, ул. Ленина, д.5Б</t>
  </si>
  <si>
    <t>пгт. Актюбинский, ул. Ленина, д.9А</t>
  </si>
  <si>
    <t>с. Левашево, ул. Совхозная, д.12</t>
  </si>
  <si>
    <t>371</t>
  </si>
  <si>
    <t>г. Альметьевск, ул. Монтажная, д.5 В</t>
  </si>
  <si>
    <t>3375</t>
  </si>
  <si>
    <t>г. Альметьевск, ул. Тимирязева, д.24</t>
  </si>
  <si>
    <t>г. Альметьевск, ул. Тимирязева, д.28</t>
  </si>
  <si>
    <t>пгт. Апастово, ул. Советская, д.10</t>
  </si>
  <si>
    <t>14 а</t>
  </si>
  <si>
    <t>г. Арск, ул. Галактионова, д.38</t>
  </si>
  <si>
    <t>602</t>
  </si>
  <si>
    <t>г. Арск, ул. М.Джалиля, д.6</t>
  </si>
  <si>
    <t>г. Арск, ул. Школьная, д.54</t>
  </si>
  <si>
    <t>г. Бавлы, ул. Гоголя, д.13</t>
  </si>
  <si>
    <t>184/1</t>
  </si>
  <si>
    <t>пгт. Балтаси, ул. К.Маркса, д.2</t>
  </si>
  <si>
    <t>66</t>
  </si>
  <si>
    <t>г. Бугульма, пер. Пионерский, д.8</t>
  </si>
  <si>
    <t>г. Бугульма, пер. 12-й, д.4</t>
  </si>
  <si>
    <t>72</t>
  </si>
  <si>
    <t>г. Бугульма, ул. Песочная, д.4</t>
  </si>
  <si>
    <t>74</t>
  </si>
  <si>
    <t>г. Буинск, ул. Строительная, д.1</t>
  </si>
  <si>
    <t>683 а-п</t>
  </si>
  <si>
    <t>с. Печищи, ул. Кирова, д.43</t>
  </si>
  <si>
    <t>1388</t>
  </si>
  <si>
    <t>п. Дачное, ул. Центральная, д.31</t>
  </si>
  <si>
    <t>378</t>
  </si>
  <si>
    <t>ул. Айдарова, д.25/45</t>
  </si>
  <si>
    <t>11567</t>
  </si>
  <si>
    <t>ул. Ново-Караваевская, д.2</t>
  </si>
  <si>
    <t>ул. Пожарского, д.4</t>
  </si>
  <si>
    <t>ул. Центральная, д.28</t>
  </si>
  <si>
    <t>ул. Центральная, д.30</t>
  </si>
  <si>
    <t>ул. Центральная, д.31</t>
  </si>
  <si>
    <t>ул. Центральная, д.40</t>
  </si>
  <si>
    <t>ул. Чапаева, д.12</t>
  </si>
  <si>
    <t>ул. Волкова, д.56</t>
  </si>
  <si>
    <t>ул. Коротченко, д.26/6 (л.А9,л.А3)</t>
  </si>
  <si>
    <t>ул. Московская, д.28 (л.Б)</t>
  </si>
  <si>
    <t>ул. Островского, д.20</t>
  </si>
  <si>
    <t>ул. Подлужная, д.67</t>
  </si>
  <si>
    <t>ул. Старая, д.4 л.А</t>
  </si>
  <si>
    <t>ул. Глазовская, д.3</t>
  </si>
  <si>
    <t>ул. Глазовская, д.4</t>
  </si>
  <si>
    <t>ул. Глазовская, д.5</t>
  </si>
  <si>
    <t>ул. Глазовская, д.6</t>
  </si>
  <si>
    <t>ул. Глазовская, д.7</t>
  </si>
  <si>
    <t>ул. Глазовская, д.8</t>
  </si>
  <si>
    <t>ул. Клары Цеткин, д.12</t>
  </si>
  <si>
    <t>ул. Мало-Московская, д.24</t>
  </si>
  <si>
    <t>ул. Односторонка Гривки, д.9</t>
  </si>
  <si>
    <t>ул. Привокзальная, д.23</t>
  </si>
  <si>
    <t>ул. Привокзальная, д.25</t>
  </si>
  <si>
    <t>ул. Самарская, д.4</t>
  </si>
  <si>
    <t>ул. Самарская, д.6</t>
  </si>
  <si>
    <t>ул. Самарская, д.8</t>
  </si>
  <si>
    <t>ул. Сортировочная, д.37</t>
  </si>
  <si>
    <t>ул. Телецентра, д.2/10</t>
  </si>
  <si>
    <t>ул. Телецентра, д.4</t>
  </si>
  <si>
    <t>ул. Телецентра, д.6/9</t>
  </si>
  <si>
    <t>ш. Горьковское, д.17/2</t>
  </si>
  <si>
    <t>ш. Горьковское, д.19</t>
  </si>
  <si>
    <t>ул. Союзная 10-я, д.17/7</t>
  </si>
  <si>
    <t>ул. Хасана Туфана, д.17/11</t>
  </si>
  <si>
    <t>ул. Хасана Туфана, д.18/9</t>
  </si>
  <si>
    <t>314</t>
  </si>
  <si>
    <t>ул. Поперечно-Авангардная, д.11</t>
  </si>
  <si>
    <t>ул. Поперечно-Авангардная, д.9</t>
  </si>
  <si>
    <t>ул. Центральная, д.88</t>
  </si>
  <si>
    <t>ул. Журналистов, д.14</t>
  </si>
  <si>
    <t>ул. Карбышева, д.24</t>
  </si>
  <si>
    <t>ул. Карбышева, д.26</t>
  </si>
  <si>
    <t>ул. Карбышева, д.28</t>
  </si>
  <si>
    <t>ул. Краснооктябрьская, д.5</t>
  </si>
  <si>
    <t>ул. Отрадная, д.7</t>
  </si>
  <si>
    <t>ул. Степана Разина, д.37</t>
  </si>
  <si>
    <t>ул. Степана Разина, д.39</t>
  </si>
  <si>
    <t>ул. Степана Разина, д.41</t>
  </si>
  <si>
    <t>ул. Уфимская, д.6</t>
  </si>
  <si>
    <t>г. Набережные Челны</t>
  </si>
  <si>
    <t>814</t>
  </si>
  <si>
    <t>с. Старое Дрожжаное, ул. Советская, д.15</t>
  </si>
  <si>
    <t>248/1</t>
  </si>
  <si>
    <t>г. Елабуга, ул. Землянухина, д.6</t>
  </si>
  <si>
    <t>174</t>
  </si>
  <si>
    <t>г. Елабуга, ул. Землянухина, д.8</t>
  </si>
  <si>
    <t>г. Елабуга, ул. Казанская, д.76</t>
  </si>
  <si>
    <t>г. Елабуга, ул. Покровская Б., д.38А</t>
  </si>
  <si>
    <t>г. Заинск, ул. Макарова, д.17</t>
  </si>
  <si>
    <t>646</t>
  </si>
  <si>
    <t>г. Заинск, ул. Шоссейная, д.2</t>
  </si>
  <si>
    <t>г. Зеленодольск, ул. Дзержинского, д.12</t>
  </si>
  <si>
    <t>2992</t>
  </si>
  <si>
    <t>г. Зеленодольск, ул. Солнечная, д.27</t>
  </si>
  <si>
    <t>г. Зеленодольск, ул. Спортивная, д.11</t>
  </si>
  <si>
    <t>г. Зеленодольск, ул. Спортивная, д.5</t>
  </si>
  <si>
    <t>г. Зеленодольск, ул. Спортивная, д.9</t>
  </si>
  <si>
    <t>г. Зеленодольск, ул. Столичная, д.23</t>
  </si>
  <si>
    <t>г. Зеленодольск, ул. Столичная, д.39</t>
  </si>
  <si>
    <t>г. Зеленодольск, ул. Футбольная, д.26</t>
  </si>
  <si>
    <t>г. Зеленодольск, ул. Футбольная, д.30</t>
  </si>
  <si>
    <t>г. Зеленодольск, ул. Футбольная, д.34</t>
  </si>
  <si>
    <t>г. Зеленодольск, ул. Шустова, д.10</t>
  </si>
  <si>
    <t>г. Зеленодольск, ул. Шустова, д.8</t>
  </si>
  <si>
    <t>остров. Свияжск, ул. Набережная реки Щуки, д.23</t>
  </si>
  <si>
    <t>остров. Свияжск, ул. Набережная реки Щуки, д.7</t>
  </si>
  <si>
    <t>остров. Свияжск, ул. Никольская, д.18</t>
  </si>
  <si>
    <t>остров. Свияжск, ул. Троицкая, д.7</t>
  </si>
  <si>
    <t>остров. Свияжск, ул. Успенская, д.11</t>
  </si>
  <si>
    <t>остров. Свияжск, ул. Успенская, д.13</t>
  </si>
  <si>
    <t>остров. Свияжск, ул. Успенская, д.5</t>
  </si>
  <si>
    <t>пгт. Куйбышевский Затон, ул. Гагарина, д.3</t>
  </si>
  <si>
    <t>пгт. Куйбышевский Затон, ул. Пионерская, д.6</t>
  </si>
  <si>
    <t>пгт. Кукмор, ул. Железнодорожная, д.10</t>
  </si>
  <si>
    <t>414</t>
  </si>
  <si>
    <t>пгт. Шугурово, ул. Ленина, д.51</t>
  </si>
  <si>
    <t>г. Мамадыш, ул. Галактионова, д.11</t>
  </si>
  <si>
    <t>928</t>
  </si>
  <si>
    <t>г. Мамадыш, ул. Галактионова, д.13</t>
  </si>
  <si>
    <t>г. Мамадыш, ул. Галактионова, д.3</t>
  </si>
  <si>
    <t>г. Мамадыш, ул. Галактионова, д.9</t>
  </si>
  <si>
    <t>г. Мамадыш, ул. Домолазова, д.4</t>
  </si>
  <si>
    <t>г. Мамадыш, ул. К.Маркса, д.25</t>
  </si>
  <si>
    <t>г. Мамадыш, ул. К.Маркса, д.32</t>
  </si>
  <si>
    <t>г. Мамадыш, ул. К.Маркса, д.32А</t>
  </si>
  <si>
    <t>г. Мамадыш, ул. Ленина, д.101</t>
  </si>
  <si>
    <t>г. Мамадыш, ул. Школьная, д.17 А</t>
  </si>
  <si>
    <t>г. Мензелинск, пер. Мирный, д.5</t>
  </si>
  <si>
    <t>д. Татарский Шуран, ул. Школьная, д.60</t>
  </si>
  <si>
    <t>703</t>
  </si>
  <si>
    <t>с. Тойгильдино, ул. Центральная, д.20</t>
  </si>
  <si>
    <t>п. Камский, ул. Дачная, д.1</t>
  </si>
  <si>
    <t>1281</t>
  </si>
  <si>
    <t>с. Шереметьевка, ул. Октябрьская Площадь, д.14</t>
  </si>
  <si>
    <t>г. Нурлат, ул. Линейная, д.4</t>
  </si>
  <si>
    <t>1150</t>
  </si>
  <si>
    <t>г. Нурлат, ул. Степана Разина, д.10</t>
  </si>
  <si>
    <t>с. Кощаково, ул. Набережная, д.20</t>
  </si>
  <si>
    <t>с. Кощаково, ул. Набережная, д.41</t>
  </si>
  <si>
    <t>с. Пестрецы, ул. Лесная, д.2</t>
  </si>
  <si>
    <t>пгт. Рыбная Слобода, ул. Братьев Бакировых, д.5</t>
  </si>
  <si>
    <t>35-рн</t>
  </si>
  <si>
    <t>пгт. Рыбная Слобода, ул. Советская, д.10</t>
  </si>
  <si>
    <t>пгт. Рыбная Слобода, ул. Советская, д.31</t>
  </si>
  <si>
    <t>с. Шемордан, ул. Строителей, д.4а</t>
  </si>
  <si>
    <t>1227-п</t>
  </si>
  <si>
    <t>г. Болгар, ул. Булгарская, д.101</t>
  </si>
  <si>
    <t>42</t>
  </si>
  <si>
    <t>г. Болгар, ул. Ленина, д.81</t>
  </si>
  <si>
    <t>г. Болгар, ул. Пионерская, д.1</t>
  </si>
  <si>
    <t>г. Болгар, ул. Пушкина, д.10</t>
  </si>
  <si>
    <t>г. Болгар, ул. Смирнова, д.113</t>
  </si>
  <si>
    <t>г. Чистополь, п. Водники, д.22 (литер А)</t>
  </si>
  <si>
    <t>118</t>
  </si>
  <si>
    <t>г. Чистополь, п. Водники, д.9 (литер А)</t>
  </si>
  <si>
    <t>г. Чистополь, ул. Ленина, д.27 (литер А)</t>
  </si>
  <si>
    <t>г. Чистополь, ул. Ленина, д.27 (литер Б)</t>
  </si>
  <si>
    <t>г. Чистополь, ул. Ленина, д.29 (литер А)</t>
  </si>
  <si>
    <t>г. Чистополь, ул. Ленина, д.29 (литер Б)</t>
  </si>
  <si>
    <t>г. Чистополь, ул. Л.Толстого, д.147 (литер А)</t>
  </si>
  <si>
    <t>г. Чистополь, ул. Л.Толстого, д.149 (литер А)</t>
  </si>
  <si>
    <t>г. Чистополь, ул. Л.Толстого, д.151 (литер А)</t>
  </si>
  <si>
    <t>г. Чистополь, ул. Л.Толстого, д.154 (литер А)</t>
  </si>
  <si>
    <t>г. Чистополь, ул. Л.Толстого, д.154 (литер Б)</t>
  </si>
  <si>
    <t>г. Чистополь, ул. Мира, д.12 (литер А)</t>
  </si>
  <si>
    <t>г. Чистополь, ул. Нариманова, д.72 (литер В)</t>
  </si>
  <si>
    <t>25.12.2011</t>
  </si>
  <si>
    <t>г. Казань</t>
  </si>
  <si>
    <t>Приложение № 1</t>
  </si>
  <si>
    <t>к Республиканской адресной программе по переселению граждан</t>
  </si>
  <si>
    <t>из аварийного жилищного фонда на 2011 год</t>
  </si>
  <si>
    <t>многоквартирных домов, признанных до 01.01.2010  в установленном порядке аварийными и подлежащими сносу в связи с физическим износом в процессе их эксплуатации</t>
  </si>
  <si>
    <t>за счет средств бюджета Республики Татарстан</t>
  </si>
  <si>
    <t>г. Агрыз, ул. Октябрьская, д.13</t>
  </si>
  <si>
    <t>г. Агрыз, ул. Октябрьская, д.17</t>
  </si>
  <si>
    <t>Агрызский район</t>
  </si>
  <si>
    <t>Азнакаевский район</t>
  </si>
  <si>
    <t>Алексеевский район</t>
  </si>
  <si>
    <t>Альметьевский район</t>
  </si>
  <si>
    <t>Апастовский район</t>
  </si>
  <si>
    <t>Арский район</t>
  </si>
  <si>
    <t>Бавлинский район</t>
  </si>
  <si>
    <t>Балтасинский район</t>
  </si>
  <si>
    <t>Бугульминский район</t>
  </si>
  <si>
    <t>Буинский район</t>
  </si>
  <si>
    <t>Верхнеуслонский район</t>
  </si>
  <si>
    <t>Высокогорский район</t>
  </si>
  <si>
    <t>Дрожжановский район</t>
  </si>
  <si>
    <t>Елабужский район</t>
  </si>
  <si>
    <t>Заинский район</t>
  </si>
  <si>
    <t>Зеленодольский район</t>
  </si>
  <si>
    <t>Камско-Устьинский район</t>
  </si>
  <si>
    <t>Кукморский район</t>
  </si>
  <si>
    <t>Лениногорский район</t>
  </si>
  <si>
    <t>Мамадышский район</t>
  </si>
  <si>
    <t>Мензелинский район</t>
  </si>
  <si>
    <t>Муслюмовский район</t>
  </si>
  <si>
    <t>Нижнекамский район</t>
  </si>
  <si>
    <t>Нурлатский район</t>
  </si>
  <si>
    <t>Пестречинский район</t>
  </si>
  <si>
    <t>Рыбно-Слободский район</t>
  </si>
  <si>
    <t>Сабинский район</t>
  </si>
  <si>
    <t>Спасский район</t>
  </si>
  <si>
    <t>Чистопольский район</t>
  </si>
  <si>
    <t>г. Агрыз, ул. Ометова, д.1</t>
  </si>
  <si>
    <t>г. Агрыз, ул. Ометова, д.17</t>
  </si>
  <si>
    <t>г. Агрыз, ул. Ометова, д.23</t>
  </si>
  <si>
    <t>г. Агрыз, ул. Ометова, д.25</t>
  </si>
  <si>
    <t>г. Агрыз, ул. Ометова, д.5</t>
  </si>
  <si>
    <t>г. Агрыз, ул. Ометова, д.7</t>
  </si>
  <si>
    <t>бульвар им. Хусаина Ямашева, д.17</t>
  </si>
  <si>
    <t>Муниципальные образования, адрес объекта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</si>
</sst>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dd\.mm\.yyyy"/>
    <numFmt numFmtId="165" formatCode="#,##0_ ;\-#,##0\ "/>
  </numFmts>
  <fonts count="33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0"/>
      <name val="Tahoma"/>
      <family val="2"/>
      <charset val="204"/>
    </font>
    <font>
      <b/>
      <sz val="11"/>
      <color theme="0"/>
      <name val="Tahoma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4" fillId="24" borderId="0" xfId="0" applyFont="1" applyFill="1"/>
    <xf numFmtId="4" fontId="4" fillId="24" borderId="0" xfId="0" applyNumberFormat="1" applyFont="1" applyFill="1"/>
    <xf numFmtId="49" fontId="8" fillId="25" borderId="10" xfId="0" applyNumberFormat="1" applyFont="1" applyFill="1" applyBorder="1"/>
    <xf numFmtId="49" fontId="9" fillId="25" borderId="10" xfId="0" applyNumberFormat="1" applyFont="1" applyFill="1" applyBorder="1" applyAlignment="1">
      <alignment horizontal="left" vertical="center" wrapText="1"/>
    </xf>
    <xf numFmtId="49" fontId="9" fillId="25" borderId="10" xfId="0" applyNumberFormat="1" applyFont="1" applyFill="1" applyBorder="1"/>
    <xf numFmtId="0" fontId="9" fillId="25" borderId="10" xfId="0" applyNumberFormat="1" applyFont="1" applyFill="1" applyBorder="1"/>
    <xf numFmtId="164" fontId="9" fillId="25" borderId="10" xfId="0" applyNumberFormat="1" applyFont="1" applyFill="1" applyBorder="1"/>
    <xf numFmtId="4" fontId="9" fillId="25" borderId="10" xfId="0" applyNumberFormat="1" applyFont="1" applyFill="1" applyBorder="1"/>
    <xf numFmtId="49" fontId="7" fillId="25" borderId="0" xfId="0" applyNumberFormat="1" applyFont="1" applyFill="1" applyBorder="1"/>
    <xf numFmtId="0" fontId="4" fillId="25" borderId="0" xfId="0" applyFont="1" applyFill="1"/>
    <xf numFmtId="0" fontId="11" fillId="25" borderId="10" xfId="36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wrapText="1"/>
    </xf>
    <xf numFmtId="0" fontId="13" fillId="25" borderId="10" xfId="0" applyFont="1" applyFill="1" applyBorder="1" applyAlignment="1">
      <alignment horizontal="center" vertical="center" wrapText="1"/>
    </xf>
    <xf numFmtId="4" fontId="11" fillId="25" borderId="11" xfId="36" applyNumberFormat="1" applyFont="1" applyFill="1" applyBorder="1" applyAlignment="1">
      <alignment horizontal="center" vertical="center" textRotation="90" wrapText="1"/>
    </xf>
    <xf numFmtId="4" fontId="11" fillId="25" borderId="10" xfId="36" applyNumberFormat="1" applyFont="1" applyFill="1" applyBorder="1" applyAlignment="1">
      <alignment horizontal="center" vertical="center" wrapText="1"/>
    </xf>
    <xf numFmtId="3" fontId="12" fillId="25" borderId="10" xfId="0" applyNumberFormat="1" applyFont="1" applyFill="1" applyBorder="1" applyAlignment="1">
      <alignment horizontal="center" wrapText="1"/>
    </xf>
    <xf numFmtId="3" fontId="13" fillId="25" borderId="10" xfId="0" applyNumberFormat="1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center" vertical="center"/>
    </xf>
    <xf numFmtId="0" fontId="6" fillId="25" borderId="0" xfId="0" applyFont="1" applyFill="1" applyAlignment="1">
      <alignment horizontal="center" vertical="center" wrapText="1"/>
    </xf>
    <xf numFmtId="0" fontId="4" fillId="25" borderId="0" xfId="0" applyFont="1" applyFill="1" applyAlignment="1">
      <alignment wrapText="1"/>
    </xf>
    <xf numFmtId="49" fontId="9" fillId="25" borderId="10" xfId="0" applyNumberFormat="1" applyFont="1" applyFill="1" applyBorder="1" applyAlignment="1">
      <alignment horizontal="right"/>
    </xf>
    <xf numFmtId="14" fontId="9" fillId="25" borderId="10" xfId="0" applyNumberFormat="1" applyFont="1" applyFill="1" applyBorder="1"/>
    <xf numFmtId="0" fontId="5" fillId="25" borderId="10" xfId="0" applyFont="1" applyFill="1" applyBorder="1"/>
    <xf numFmtId="0" fontId="8" fillId="25" borderId="10" xfId="0" applyNumberFormat="1" applyFont="1" applyFill="1" applyBorder="1"/>
    <xf numFmtId="4" fontId="8" fillId="25" borderId="10" xfId="0" applyNumberFormat="1" applyFont="1" applyFill="1" applyBorder="1"/>
    <xf numFmtId="0" fontId="5" fillId="25" borderId="0" xfId="0" applyFont="1" applyFill="1"/>
    <xf numFmtId="3" fontId="9" fillId="25" borderId="10" xfId="0" applyNumberFormat="1" applyFont="1" applyFill="1" applyBorder="1"/>
    <xf numFmtId="0" fontId="5" fillId="25" borderId="0" xfId="0" applyFont="1" applyFill="1" applyAlignment="1">
      <alignment horizontal="center"/>
    </xf>
    <xf numFmtId="0" fontId="5" fillId="0" borderId="0" xfId="0" applyFont="1" applyAlignment="1"/>
    <xf numFmtId="0" fontId="5" fillId="25" borderId="0" xfId="0" applyFont="1" applyFill="1" applyAlignment="1"/>
    <xf numFmtId="2" fontId="9" fillId="25" borderId="10" xfId="0" applyNumberFormat="1" applyFont="1" applyFill="1" applyBorder="1"/>
    <xf numFmtId="49" fontId="8" fillId="25" borderId="10" xfId="0" applyNumberFormat="1" applyFont="1" applyFill="1" applyBorder="1" applyAlignment="1">
      <alignment horizontal="right"/>
    </xf>
    <xf numFmtId="2" fontId="8" fillId="25" borderId="10" xfId="0" applyNumberFormat="1" applyFont="1" applyFill="1" applyBorder="1"/>
    <xf numFmtId="3" fontId="8" fillId="25" borderId="10" xfId="0" applyNumberFormat="1" applyFont="1" applyFill="1" applyBorder="1"/>
    <xf numFmtId="4" fontId="31" fillId="25" borderId="10" xfId="0" applyNumberFormat="1" applyFont="1" applyFill="1" applyBorder="1"/>
    <xf numFmtId="4" fontId="32" fillId="25" borderId="10" xfId="0" applyNumberFormat="1" applyFont="1" applyFill="1" applyBorder="1"/>
    <xf numFmtId="4" fontId="11" fillId="25" borderId="11" xfId="36" applyNumberFormat="1" applyFont="1" applyFill="1" applyBorder="1" applyAlignment="1">
      <alignment horizontal="center" vertical="center" textRotation="90" wrapText="1"/>
    </xf>
    <xf numFmtId="165" fontId="9" fillId="25" borderId="10" xfId="42" applyNumberFormat="1" applyFont="1" applyFill="1" applyBorder="1"/>
    <xf numFmtId="0" fontId="10" fillId="25" borderId="18" xfId="0" applyFont="1" applyFill="1" applyBorder="1" applyAlignment="1">
      <alignment horizontal="center" vertical="center"/>
    </xf>
    <xf numFmtId="0" fontId="10" fillId="25" borderId="19" xfId="0" applyFont="1" applyFill="1" applyBorder="1" applyAlignment="1">
      <alignment horizontal="center" vertical="center"/>
    </xf>
    <xf numFmtId="0" fontId="10" fillId="25" borderId="2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0" fontId="10" fillId="25" borderId="21" xfId="0" applyFont="1" applyFill="1" applyBorder="1" applyAlignment="1">
      <alignment horizontal="center" vertical="center"/>
    </xf>
    <xf numFmtId="0" fontId="11" fillId="25" borderId="12" xfId="36" applyFont="1" applyFill="1" applyBorder="1" applyAlignment="1">
      <alignment horizontal="center" vertical="center" textRotation="90" wrapText="1"/>
    </xf>
    <xf numFmtId="0" fontId="11" fillId="25" borderId="13" xfId="36" applyFont="1" applyFill="1" applyBorder="1" applyAlignment="1">
      <alignment horizontal="center" vertical="center" textRotation="90" wrapText="1"/>
    </xf>
    <xf numFmtId="0" fontId="11" fillId="25" borderId="22" xfId="36" applyFont="1" applyFill="1" applyBorder="1" applyAlignment="1">
      <alignment horizontal="center" vertical="center" textRotation="90" wrapText="1"/>
    </xf>
    <xf numFmtId="0" fontId="11" fillId="25" borderId="15" xfId="36" applyFont="1" applyFill="1" applyBorder="1" applyAlignment="1">
      <alignment horizontal="center" vertical="center" textRotation="90" wrapText="1"/>
    </xf>
    <xf numFmtId="0" fontId="11" fillId="25" borderId="23" xfId="36" applyFont="1" applyFill="1" applyBorder="1" applyAlignment="1">
      <alignment horizontal="center" vertical="center" textRotation="90" wrapText="1"/>
    </xf>
    <xf numFmtId="0" fontId="11" fillId="25" borderId="16" xfId="36" applyFont="1" applyFill="1" applyBorder="1" applyAlignment="1">
      <alignment horizontal="center" vertical="center" textRotation="90" wrapText="1"/>
    </xf>
    <xf numFmtId="0" fontId="11" fillId="25" borderId="24" xfId="36" applyFont="1" applyFill="1" applyBorder="1" applyAlignment="1">
      <alignment horizontal="center" vertical="center" textRotation="90" wrapText="1"/>
    </xf>
    <xf numFmtId="0" fontId="11" fillId="25" borderId="17" xfId="36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11" fillId="25" borderId="11" xfId="36" applyFont="1" applyFill="1" applyBorder="1" applyAlignment="1">
      <alignment horizontal="center" vertical="center" textRotation="90" wrapText="1"/>
    </xf>
    <xf numFmtId="4" fontId="11" fillId="25" borderId="14" xfId="36" applyNumberFormat="1" applyFont="1" applyFill="1" applyBorder="1" applyAlignment="1">
      <alignment horizontal="center" vertical="center" textRotation="90" wrapText="1"/>
    </xf>
    <xf numFmtId="4" fontId="11" fillId="25" borderId="11" xfId="36" applyNumberFormat="1" applyFont="1" applyFill="1" applyBorder="1" applyAlignment="1">
      <alignment horizontal="center" vertical="center" textRotation="90" wrapText="1"/>
    </xf>
    <xf numFmtId="4" fontId="11" fillId="25" borderId="12" xfId="36" applyNumberFormat="1" applyFont="1" applyFill="1" applyBorder="1" applyAlignment="1">
      <alignment horizontal="center" vertical="center" textRotation="90" wrapText="1"/>
    </xf>
    <xf numFmtId="4" fontId="11" fillId="25" borderId="13" xfId="36" applyNumberFormat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wrapText="1"/>
    </xf>
    <xf numFmtId="4" fontId="11" fillId="25" borderId="21" xfId="36" applyNumberFormat="1" applyFont="1" applyFill="1" applyBorder="1" applyAlignment="1">
      <alignment horizontal="center" vertical="center" wrapText="1"/>
    </xf>
    <xf numFmtId="4" fontId="11" fillId="25" borderId="25" xfId="36" applyNumberFormat="1" applyFont="1" applyFill="1" applyBorder="1" applyAlignment="1">
      <alignment horizontal="center" vertical="center" wrapText="1"/>
    </xf>
    <xf numFmtId="4" fontId="11" fillId="25" borderId="26" xfId="36" applyNumberFormat="1" applyFont="1" applyFill="1" applyBorder="1" applyAlignment="1">
      <alignment horizontal="center" vertical="center" wrapText="1"/>
    </xf>
    <xf numFmtId="4" fontId="11" fillId="25" borderId="27" xfId="36" applyNumberFormat="1" applyFont="1" applyFill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9"/>
  <sheetViews>
    <sheetView tabSelected="1" view="pageBreakPreview" topLeftCell="A7" zoomScale="75" zoomScaleNormal="100" zoomScaleSheetLayoutView="75" workbookViewId="0">
      <pane xSplit="2" ySplit="6" topLeftCell="C157" activePane="bottomRight" state="frozen"/>
      <selection activeCell="A7" sqref="A7"/>
      <selection pane="topRight" activeCell="C7" sqref="C7"/>
      <selection pane="bottomLeft" activeCell="A13" sqref="A13"/>
      <selection pane="bottomRight" activeCell="H221" sqref="H221"/>
    </sheetView>
  </sheetViews>
  <sheetFormatPr defaultRowHeight="18.75"/>
  <cols>
    <col min="1" max="1" width="8.28515625" style="1" customWidth="1"/>
    <col min="2" max="2" width="59" style="1" customWidth="1"/>
    <col min="3" max="3" width="13" style="3" customWidth="1"/>
    <col min="4" max="6" width="17.85546875" style="3" customWidth="1"/>
    <col min="7" max="7" width="19.28515625" style="12" customWidth="1"/>
    <col min="8" max="8" width="14.28515625" style="3" customWidth="1"/>
    <col min="9" max="9" width="13" style="3" customWidth="1"/>
    <col min="10" max="10" width="14" style="3" customWidth="1"/>
    <col min="11" max="11" width="12" style="12" customWidth="1"/>
    <col min="12" max="12" width="22.140625" style="4" customWidth="1"/>
    <col min="13" max="13" width="18.28515625" style="4" customWidth="1"/>
    <col min="14" max="14" width="18.7109375" style="4" customWidth="1"/>
    <col min="15" max="15" width="15" style="4" customWidth="1"/>
    <col min="16" max="16384" width="9.140625" style="1"/>
  </cols>
  <sheetData>
    <row r="1" spans="1:15">
      <c r="C1" s="12"/>
      <c r="D1" s="32"/>
      <c r="E1" s="32"/>
      <c r="F1" s="32"/>
      <c r="G1" s="33"/>
      <c r="H1" s="32"/>
      <c r="I1" s="32"/>
      <c r="J1" s="32"/>
      <c r="K1" s="33"/>
      <c r="L1" s="55" t="s">
        <v>256</v>
      </c>
      <c r="M1" s="55"/>
      <c r="N1" s="55"/>
      <c r="O1" s="55"/>
    </row>
    <row r="2" spans="1:15">
      <c r="C2" s="12"/>
      <c r="D2" s="2"/>
      <c r="E2" s="2"/>
      <c r="F2" s="2"/>
      <c r="G2" s="31"/>
      <c r="H2" s="2"/>
      <c r="I2" s="2"/>
      <c r="J2" s="2"/>
      <c r="K2" s="31"/>
      <c r="L2" s="55" t="s">
        <v>257</v>
      </c>
      <c r="M2" s="55"/>
      <c r="N2" s="55"/>
      <c r="O2" s="55"/>
    </row>
    <row r="3" spans="1:15">
      <c r="C3" s="12"/>
      <c r="D3" s="2"/>
      <c r="E3" s="2"/>
      <c r="F3" s="2"/>
      <c r="G3" s="31"/>
      <c r="H3" s="2"/>
      <c r="I3" s="2"/>
      <c r="J3" s="2"/>
      <c r="K3" s="31"/>
      <c r="L3" s="56" t="s">
        <v>258</v>
      </c>
      <c r="M3" s="56"/>
      <c r="N3" s="56"/>
      <c r="O3" s="56"/>
    </row>
    <row r="4" spans="1:15">
      <c r="C4" s="12"/>
      <c r="D4" s="2"/>
      <c r="E4" s="2"/>
      <c r="F4" s="2"/>
      <c r="G4" s="31"/>
      <c r="H4" s="2"/>
      <c r="I4" s="2"/>
      <c r="J4" s="2"/>
      <c r="K4" s="31"/>
      <c r="L4" s="2"/>
      <c r="M4" s="2"/>
      <c r="N4" s="2"/>
      <c r="O4" s="2"/>
    </row>
    <row r="5" spans="1:15">
      <c r="C5" s="12"/>
      <c r="D5" s="2"/>
      <c r="E5" s="2"/>
      <c r="F5" s="32" t="s">
        <v>10</v>
      </c>
      <c r="G5" s="32"/>
      <c r="H5" s="32"/>
      <c r="I5" s="32"/>
      <c r="J5" s="32"/>
      <c r="K5" s="33"/>
      <c r="L5" s="32"/>
      <c r="M5" s="32"/>
      <c r="N5" s="32"/>
      <c r="O5" s="32"/>
    </row>
    <row r="6" spans="1:15" ht="23.25" customHeight="1" thickBot="1">
      <c r="B6" s="62" t="s">
        <v>259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s="21" customFormat="1" ht="25.5" customHeight="1">
      <c r="A7" s="42" t="s">
        <v>0</v>
      </c>
      <c r="B7" s="44" t="s">
        <v>299</v>
      </c>
      <c r="C7" s="50" t="s">
        <v>12</v>
      </c>
      <c r="D7" s="51"/>
      <c r="E7" s="47" t="s">
        <v>2</v>
      </c>
      <c r="F7" s="47" t="s">
        <v>19</v>
      </c>
      <c r="G7" s="50" t="s">
        <v>13</v>
      </c>
      <c r="H7" s="50" t="s">
        <v>3</v>
      </c>
      <c r="I7" s="50" t="s">
        <v>4</v>
      </c>
      <c r="J7" s="50" t="s">
        <v>5</v>
      </c>
      <c r="K7" s="50" t="s">
        <v>6</v>
      </c>
      <c r="L7" s="65" t="s">
        <v>7</v>
      </c>
      <c r="M7" s="66"/>
      <c r="N7" s="66"/>
      <c r="O7" s="60" t="s">
        <v>20</v>
      </c>
    </row>
    <row r="8" spans="1:15" s="21" customFormat="1" ht="27.75" customHeight="1">
      <c r="A8" s="43"/>
      <c r="B8" s="45"/>
      <c r="C8" s="52"/>
      <c r="D8" s="53"/>
      <c r="E8" s="48"/>
      <c r="F8" s="48"/>
      <c r="G8" s="52"/>
      <c r="H8" s="52"/>
      <c r="I8" s="52"/>
      <c r="J8" s="52"/>
      <c r="K8" s="52"/>
      <c r="L8" s="58" t="s">
        <v>8</v>
      </c>
      <c r="M8" s="63" t="s">
        <v>18</v>
      </c>
      <c r="N8" s="64"/>
      <c r="O8" s="61"/>
    </row>
    <row r="9" spans="1:15" s="21" customFormat="1" ht="55.5">
      <c r="A9" s="43"/>
      <c r="B9" s="45"/>
      <c r="C9" s="54"/>
      <c r="D9" s="49"/>
      <c r="E9" s="48"/>
      <c r="F9" s="48"/>
      <c r="G9" s="54"/>
      <c r="H9" s="54"/>
      <c r="I9" s="54"/>
      <c r="J9" s="54"/>
      <c r="K9" s="54"/>
      <c r="L9" s="59"/>
      <c r="M9" s="17" t="s">
        <v>9</v>
      </c>
      <c r="N9" s="40" t="s">
        <v>260</v>
      </c>
      <c r="O9" s="59"/>
    </row>
    <row r="10" spans="1:15" s="22" customFormat="1" ht="41.25" customHeight="1">
      <c r="A10" s="43"/>
      <c r="B10" s="46"/>
      <c r="C10" s="13" t="s">
        <v>11</v>
      </c>
      <c r="D10" s="13" t="s">
        <v>1</v>
      </c>
      <c r="E10" s="49"/>
      <c r="F10" s="57"/>
      <c r="G10" s="13" t="s">
        <v>14</v>
      </c>
      <c r="H10" s="13" t="s">
        <v>14</v>
      </c>
      <c r="I10" s="14" t="s">
        <v>15</v>
      </c>
      <c r="J10" s="14" t="s">
        <v>15</v>
      </c>
      <c r="K10" s="13" t="s">
        <v>16</v>
      </c>
      <c r="L10" s="18" t="s">
        <v>17</v>
      </c>
      <c r="M10" s="18" t="s">
        <v>17</v>
      </c>
      <c r="N10" s="18" t="s">
        <v>17</v>
      </c>
      <c r="O10" s="18" t="s">
        <v>17</v>
      </c>
    </row>
    <row r="11" spans="1:15" s="23" customFormat="1">
      <c r="A11" s="15">
        <v>1</v>
      </c>
      <c r="B11" s="16">
        <v>2</v>
      </c>
      <c r="C11" s="15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5">
        <v>9</v>
      </c>
      <c r="J11" s="16">
        <v>10</v>
      </c>
      <c r="K11" s="16">
        <v>11</v>
      </c>
      <c r="L11" s="19">
        <v>12</v>
      </c>
      <c r="M11" s="20">
        <v>13</v>
      </c>
      <c r="N11" s="20">
        <v>14</v>
      </c>
      <c r="O11" s="20">
        <v>15</v>
      </c>
    </row>
    <row r="12" spans="1:15" s="11" customFormat="1" ht="15">
      <c r="A12" s="5" t="s">
        <v>263</v>
      </c>
      <c r="B12" s="6"/>
      <c r="C12" s="7"/>
      <c r="D12" s="8"/>
      <c r="E12" s="7"/>
      <c r="F12" s="8"/>
      <c r="G12" s="8"/>
      <c r="H12" s="8"/>
      <c r="I12" s="8"/>
      <c r="J12" s="8"/>
      <c r="K12" s="8"/>
      <c r="L12" s="10"/>
      <c r="M12" s="10"/>
      <c r="N12" s="10"/>
      <c r="O12" s="10"/>
    </row>
    <row r="13" spans="1:15" s="12" customFormat="1">
      <c r="A13" s="5" t="s">
        <v>31</v>
      </c>
      <c r="B13" s="6" t="s">
        <v>80</v>
      </c>
      <c r="C13" s="24" t="s">
        <v>81</v>
      </c>
      <c r="D13" s="9">
        <v>40169</v>
      </c>
      <c r="E13" s="24" t="s">
        <v>254</v>
      </c>
      <c r="F13" s="25">
        <v>40904</v>
      </c>
      <c r="G13" s="8">
        <v>9</v>
      </c>
      <c r="H13" s="8">
        <v>9</v>
      </c>
      <c r="I13" s="8">
        <v>230.8</v>
      </c>
      <c r="J13" s="8">
        <v>183.2</v>
      </c>
      <c r="K13" s="8">
        <v>4</v>
      </c>
      <c r="L13" s="34">
        <v>4799840</v>
      </c>
      <c r="M13" s="34">
        <v>3015739.44</v>
      </c>
      <c r="N13" s="34">
        <v>1784100.56</v>
      </c>
      <c r="O13" s="41">
        <v>26200</v>
      </c>
    </row>
    <row r="14" spans="1:15" s="12" customFormat="1">
      <c r="A14" s="5" t="s">
        <v>32</v>
      </c>
      <c r="B14" s="6" t="s">
        <v>261</v>
      </c>
      <c r="C14" s="24" t="s">
        <v>81</v>
      </c>
      <c r="D14" s="9">
        <v>40169</v>
      </c>
      <c r="E14" s="24" t="s">
        <v>254</v>
      </c>
      <c r="F14" s="25">
        <v>40904</v>
      </c>
      <c r="G14" s="8">
        <v>9</v>
      </c>
      <c r="H14" s="8">
        <v>9</v>
      </c>
      <c r="I14" s="8">
        <v>227</v>
      </c>
      <c r="J14" s="8">
        <v>180.5</v>
      </c>
      <c r="K14" s="8">
        <v>4</v>
      </c>
      <c r="L14" s="34">
        <v>4729100</v>
      </c>
      <c r="M14" s="34">
        <v>2971293.49</v>
      </c>
      <c r="N14" s="34">
        <v>1757806.51</v>
      </c>
      <c r="O14" s="41">
        <v>26200</v>
      </c>
    </row>
    <row r="15" spans="1:15" s="12" customFormat="1">
      <c r="A15" s="5" t="s">
        <v>30</v>
      </c>
      <c r="B15" s="6" t="s">
        <v>82</v>
      </c>
      <c r="C15" s="24" t="s">
        <v>81</v>
      </c>
      <c r="D15" s="9">
        <v>40169</v>
      </c>
      <c r="E15" s="24" t="s">
        <v>254</v>
      </c>
      <c r="F15" s="25">
        <v>40904</v>
      </c>
      <c r="G15" s="8">
        <v>16</v>
      </c>
      <c r="H15" s="8">
        <v>16</v>
      </c>
      <c r="I15" s="8">
        <v>206.5</v>
      </c>
      <c r="J15" s="8">
        <v>185.7</v>
      </c>
      <c r="K15" s="8">
        <v>5</v>
      </c>
      <c r="L15" s="34">
        <v>4865340</v>
      </c>
      <c r="M15" s="34">
        <v>3056893.08</v>
      </c>
      <c r="N15" s="34">
        <v>1808446.92</v>
      </c>
      <c r="O15" s="41">
        <v>26200</v>
      </c>
    </row>
    <row r="16" spans="1:15" s="12" customFormat="1">
      <c r="A16" s="5" t="s">
        <v>29</v>
      </c>
      <c r="B16" s="6" t="s">
        <v>262</v>
      </c>
      <c r="C16" s="24" t="s">
        <v>81</v>
      </c>
      <c r="D16" s="9">
        <v>40169</v>
      </c>
      <c r="E16" s="24" t="s">
        <v>254</v>
      </c>
      <c r="F16" s="25">
        <v>40904</v>
      </c>
      <c r="G16" s="8">
        <v>19</v>
      </c>
      <c r="H16" s="8">
        <v>19</v>
      </c>
      <c r="I16" s="8">
        <v>228.8</v>
      </c>
      <c r="J16" s="8">
        <v>183.1</v>
      </c>
      <c r="K16" s="8">
        <v>7</v>
      </c>
      <c r="L16" s="34">
        <v>4797220</v>
      </c>
      <c r="M16" s="34">
        <v>3014093.29</v>
      </c>
      <c r="N16" s="34">
        <v>1783126.71</v>
      </c>
      <c r="O16" s="41">
        <v>26200</v>
      </c>
    </row>
    <row r="17" spans="1:15" s="12" customFormat="1">
      <c r="A17" s="5" t="s">
        <v>33</v>
      </c>
      <c r="B17" s="6" t="s">
        <v>292</v>
      </c>
      <c r="C17" s="24" t="s">
        <v>81</v>
      </c>
      <c r="D17" s="9">
        <v>40169</v>
      </c>
      <c r="E17" s="24" t="s">
        <v>254</v>
      </c>
      <c r="F17" s="25">
        <v>40904</v>
      </c>
      <c r="G17" s="8">
        <v>21</v>
      </c>
      <c r="H17" s="8">
        <v>21</v>
      </c>
      <c r="I17" s="8">
        <v>321.8</v>
      </c>
      <c r="J17" s="8">
        <v>245.2</v>
      </c>
      <c r="K17" s="8">
        <v>5</v>
      </c>
      <c r="L17" s="34">
        <v>6424240</v>
      </c>
      <c r="M17" s="34">
        <v>4036349.94</v>
      </c>
      <c r="N17" s="34">
        <v>2387890.06</v>
      </c>
      <c r="O17" s="41">
        <v>26200</v>
      </c>
    </row>
    <row r="18" spans="1:15" s="12" customFormat="1">
      <c r="A18" s="5" t="s">
        <v>35</v>
      </c>
      <c r="B18" s="6" t="s">
        <v>293</v>
      </c>
      <c r="C18" s="24" t="s">
        <v>81</v>
      </c>
      <c r="D18" s="9">
        <v>40169</v>
      </c>
      <c r="E18" s="24" t="s">
        <v>254</v>
      </c>
      <c r="F18" s="25">
        <v>40904</v>
      </c>
      <c r="G18" s="8">
        <v>17</v>
      </c>
      <c r="H18" s="8">
        <v>17</v>
      </c>
      <c r="I18" s="8">
        <v>217.9</v>
      </c>
      <c r="J18" s="8">
        <v>171.5</v>
      </c>
      <c r="K18" s="8">
        <v>4</v>
      </c>
      <c r="L18" s="34">
        <v>4493300</v>
      </c>
      <c r="M18" s="34">
        <v>2823140.36</v>
      </c>
      <c r="N18" s="34">
        <v>1670159.64</v>
      </c>
      <c r="O18" s="41">
        <v>26200</v>
      </c>
    </row>
    <row r="19" spans="1:15" s="12" customFormat="1">
      <c r="A19" s="5" t="s">
        <v>34</v>
      </c>
      <c r="B19" s="6" t="s">
        <v>294</v>
      </c>
      <c r="C19" s="24" t="s">
        <v>81</v>
      </c>
      <c r="D19" s="9">
        <v>40169</v>
      </c>
      <c r="E19" s="24" t="s">
        <v>254</v>
      </c>
      <c r="F19" s="25">
        <v>40904</v>
      </c>
      <c r="G19" s="8">
        <v>9</v>
      </c>
      <c r="H19" s="8">
        <v>9</v>
      </c>
      <c r="I19" s="8">
        <v>140.19999999999999</v>
      </c>
      <c r="J19" s="8">
        <v>124.3</v>
      </c>
      <c r="K19" s="8">
        <v>5</v>
      </c>
      <c r="L19" s="34">
        <v>3256660</v>
      </c>
      <c r="M19" s="34">
        <v>2046159.45</v>
      </c>
      <c r="N19" s="34">
        <v>1210500.55</v>
      </c>
      <c r="O19" s="41">
        <v>26200</v>
      </c>
    </row>
    <row r="20" spans="1:15" s="12" customFormat="1">
      <c r="A20" s="5" t="s">
        <v>36</v>
      </c>
      <c r="B20" s="6" t="s">
        <v>295</v>
      </c>
      <c r="C20" s="24" t="s">
        <v>81</v>
      </c>
      <c r="D20" s="9">
        <v>40169</v>
      </c>
      <c r="E20" s="24" t="s">
        <v>254</v>
      </c>
      <c r="F20" s="25">
        <v>40904</v>
      </c>
      <c r="G20" s="8">
        <v>16</v>
      </c>
      <c r="H20" s="8">
        <v>16</v>
      </c>
      <c r="I20" s="8">
        <v>188.6</v>
      </c>
      <c r="J20" s="8">
        <v>120.3</v>
      </c>
      <c r="K20" s="8">
        <v>7</v>
      </c>
      <c r="L20" s="34">
        <v>3151860</v>
      </c>
      <c r="M20" s="34">
        <v>1980313.61</v>
      </c>
      <c r="N20" s="34">
        <v>1171546.3899999999</v>
      </c>
      <c r="O20" s="41">
        <v>26200</v>
      </c>
    </row>
    <row r="21" spans="1:15" s="12" customFormat="1">
      <c r="A21" s="5" t="s">
        <v>39</v>
      </c>
      <c r="B21" s="6" t="s">
        <v>296</v>
      </c>
      <c r="C21" s="24" t="s">
        <v>81</v>
      </c>
      <c r="D21" s="9">
        <v>40169</v>
      </c>
      <c r="E21" s="24" t="s">
        <v>254</v>
      </c>
      <c r="F21" s="25">
        <v>40904</v>
      </c>
      <c r="G21" s="8">
        <v>10</v>
      </c>
      <c r="H21" s="8">
        <v>10</v>
      </c>
      <c r="I21" s="8">
        <v>175.1</v>
      </c>
      <c r="J21" s="8">
        <v>121.3</v>
      </c>
      <c r="K21" s="8">
        <v>3</v>
      </c>
      <c r="L21" s="34">
        <v>3178060</v>
      </c>
      <c r="M21" s="34">
        <v>1996775.07</v>
      </c>
      <c r="N21" s="34">
        <v>1181284.93</v>
      </c>
      <c r="O21" s="41">
        <v>26200</v>
      </c>
    </row>
    <row r="22" spans="1:15" s="12" customFormat="1">
      <c r="A22" s="5" t="s">
        <v>38</v>
      </c>
      <c r="B22" s="6" t="s">
        <v>297</v>
      </c>
      <c r="C22" s="24" t="s">
        <v>81</v>
      </c>
      <c r="D22" s="9">
        <v>40169</v>
      </c>
      <c r="E22" s="24" t="s">
        <v>254</v>
      </c>
      <c r="F22" s="25">
        <v>40904</v>
      </c>
      <c r="G22" s="8">
        <v>11</v>
      </c>
      <c r="H22" s="8">
        <v>11</v>
      </c>
      <c r="I22" s="8">
        <v>195.5</v>
      </c>
      <c r="J22" s="8">
        <v>153.30000000000001</v>
      </c>
      <c r="K22" s="8">
        <v>4</v>
      </c>
      <c r="L22" s="34">
        <v>4016460</v>
      </c>
      <c r="M22" s="34">
        <v>2523541.7999999998</v>
      </c>
      <c r="N22" s="34">
        <v>1492918.2</v>
      </c>
      <c r="O22" s="41">
        <v>26200</v>
      </c>
    </row>
    <row r="23" spans="1:15" s="12" customFormat="1">
      <c r="A23" s="5" t="s">
        <v>28</v>
      </c>
      <c r="B23" s="6"/>
      <c r="C23" s="35"/>
      <c r="D23" s="27"/>
      <c r="E23" s="5"/>
      <c r="F23" s="27"/>
      <c r="G23" s="27">
        <v>137</v>
      </c>
      <c r="H23" s="27">
        <v>137</v>
      </c>
      <c r="I23" s="27">
        <v>2132.1999999999998</v>
      </c>
      <c r="J23" s="27">
        <v>1668.4</v>
      </c>
      <c r="K23" s="27">
        <f>SUM(K13:K22)</f>
        <v>48</v>
      </c>
      <c r="L23" s="36">
        <v>43712080</v>
      </c>
      <c r="M23" s="36">
        <v>27464299.530000001</v>
      </c>
      <c r="N23" s="36">
        <v>16247780.470000001</v>
      </c>
      <c r="O23" s="36"/>
    </row>
    <row r="24" spans="1:15" s="12" customFormat="1">
      <c r="A24" s="5" t="s">
        <v>264</v>
      </c>
      <c r="B24" s="6"/>
      <c r="C24" s="24"/>
      <c r="D24" s="8"/>
      <c r="E24" s="7"/>
      <c r="F24" s="8"/>
      <c r="G24" s="8"/>
      <c r="H24" s="8"/>
      <c r="I24" s="8"/>
      <c r="J24" s="8"/>
      <c r="K24" s="8"/>
      <c r="L24" s="10"/>
      <c r="M24" s="38">
        <f>SUM(M13:M22)-M23</f>
        <v>0</v>
      </c>
      <c r="N24" s="38">
        <f>SUM(N13:N22)-N23</f>
        <v>0</v>
      </c>
      <c r="O24" s="10"/>
    </row>
    <row r="25" spans="1:15" s="12" customFormat="1">
      <c r="A25" s="5" t="s">
        <v>31</v>
      </c>
      <c r="B25" s="6" t="s">
        <v>83</v>
      </c>
      <c r="C25" s="24" t="s">
        <v>84</v>
      </c>
      <c r="D25" s="9">
        <v>40178</v>
      </c>
      <c r="E25" s="24" t="s">
        <v>254</v>
      </c>
      <c r="F25" s="25">
        <v>40904</v>
      </c>
      <c r="G25" s="8">
        <v>21</v>
      </c>
      <c r="H25" s="8">
        <v>21</v>
      </c>
      <c r="I25" s="8">
        <v>418.4</v>
      </c>
      <c r="J25" s="8">
        <v>401.4</v>
      </c>
      <c r="K25" s="8">
        <v>8</v>
      </c>
      <c r="L25" s="10">
        <v>10516680</v>
      </c>
      <c r="M25" s="10">
        <v>6607629.96</v>
      </c>
      <c r="N25" s="10">
        <v>3909050.04</v>
      </c>
      <c r="O25" s="30">
        <v>26200</v>
      </c>
    </row>
    <row r="26" spans="1:15" s="12" customFormat="1">
      <c r="A26" s="5" t="s">
        <v>32</v>
      </c>
      <c r="B26" s="6" t="s">
        <v>85</v>
      </c>
      <c r="C26" s="24" t="s">
        <v>84</v>
      </c>
      <c r="D26" s="9">
        <v>40178</v>
      </c>
      <c r="E26" s="24" t="s">
        <v>254</v>
      </c>
      <c r="F26" s="25">
        <v>40904</v>
      </c>
      <c r="G26" s="8">
        <v>27</v>
      </c>
      <c r="H26" s="8">
        <v>27</v>
      </c>
      <c r="I26" s="8">
        <v>416.6</v>
      </c>
      <c r="J26" s="8">
        <v>402.6</v>
      </c>
      <c r="K26" s="8">
        <v>8</v>
      </c>
      <c r="L26" s="10">
        <v>10548120</v>
      </c>
      <c r="M26" s="10">
        <v>6627383.7199999997</v>
      </c>
      <c r="N26" s="10">
        <v>3920736.28</v>
      </c>
      <c r="O26" s="30">
        <v>26200</v>
      </c>
    </row>
    <row r="27" spans="1:15" s="12" customFormat="1">
      <c r="A27" s="5" t="s">
        <v>30</v>
      </c>
      <c r="B27" s="6" t="s">
        <v>86</v>
      </c>
      <c r="C27" s="24" t="s">
        <v>84</v>
      </c>
      <c r="D27" s="9">
        <v>40178</v>
      </c>
      <c r="E27" s="24" t="s">
        <v>254</v>
      </c>
      <c r="F27" s="25">
        <v>40904</v>
      </c>
      <c r="G27" s="8">
        <v>23</v>
      </c>
      <c r="H27" s="8">
        <v>23</v>
      </c>
      <c r="I27" s="8">
        <v>417.7</v>
      </c>
      <c r="J27" s="8">
        <v>400.7</v>
      </c>
      <c r="K27" s="8">
        <v>8</v>
      </c>
      <c r="L27" s="10">
        <v>10498340</v>
      </c>
      <c r="M27" s="10">
        <v>6596106.9400000004</v>
      </c>
      <c r="N27" s="10">
        <v>3902233.06</v>
      </c>
      <c r="O27" s="30">
        <v>26200</v>
      </c>
    </row>
    <row r="28" spans="1:15" s="12" customFormat="1">
      <c r="A28" s="5" t="s">
        <v>29</v>
      </c>
      <c r="B28" s="6" t="s">
        <v>87</v>
      </c>
      <c r="C28" s="24" t="s">
        <v>84</v>
      </c>
      <c r="D28" s="9">
        <v>40178</v>
      </c>
      <c r="E28" s="24" t="s">
        <v>254</v>
      </c>
      <c r="F28" s="25">
        <v>40904</v>
      </c>
      <c r="G28" s="8">
        <v>17</v>
      </c>
      <c r="H28" s="8">
        <v>17</v>
      </c>
      <c r="I28" s="8">
        <v>421.5</v>
      </c>
      <c r="J28" s="8">
        <v>263.5</v>
      </c>
      <c r="K28" s="8">
        <v>5</v>
      </c>
      <c r="L28" s="10">
        <v>6903700</v>
      </c>
      <c r="M28" s="10">
        <v>4337594.66</v>
      </c>
      <c r="N28" s="10">
        <v>2566105.34</v>
      </c>
      <c r="O28" s="30">
        <v>26200</v>
      </c>
    </row>
    <row r="29" spans="1:15" s="12" customFormat="1">
      <c r="A29" s="5" t="s">
        <v>28</v>
      </c>
      <c r="B29" s="6"/>
      <c r="C29" s="35"/>
      <c r="D29" s="27"/>
      <c r="E29" s="5"/>
      <c r="F29" s="27"/>
      <c r="G29" s="27">
        <v>88</v>
      </c>
      <c r="H29" s="27">
        <v>88</v>
      </c>
      <c r="I29" s="27">
        <v>1674.2</v>
      </c>
      <c r="J29" s="27">
        <v>1468.2</v>
      </c>
      <c r="K29" s="27">
        <f>SUM(K25:K28)</f>
        <v>29</v>
      </c>
      <c r="L29" s="28">
        <v>38466840</v>
      </c>
      <c r="M29" s="28">
        <v>24168715.280000001</v>
      </c>
      <c r="N29" s="28">
        <v>14298124.720000001</v>
      </c>
      <c r="O29" s="37"/>
    </row>
    <row r="30" spans="1:15" s="12" customFormat="1">
      <c r="A30" s="5" t="s">
        <v>265</v>
      </c>
      <c r="B30" s="6"/>
      <c r="C30" s="24"/>
      <c r="D30" s="8"/>
      <c r="E30" s="7"/>
      <c r="F30" s="8"/>
      <c r="G30" s="8"/>
      <c r="H30" s="8"/>
      <c r="I30" s="8"/>
      <c r="J30" s="8"/>
      <c r="K30" s="8"/>
      <c r="L30" s="10"/>
      <c r="M30" s="38">
        <f>SUM(M25:M28)-M29</f>
        <v>0</v>
      </c>
      <c r="N30" s="38">
        <f>SUM(N25:N28)-N29</f>
        <v>0</v>
      </c>
      <c r="O30" s="10"/>
    </row>
    <row r="31" spans="1:15" s="12" customFormat="1">
      <c r="A31" s="5" t="s">
        <v>31</v>
      </c>
      <c r="B31" s="6" t="s">
        <v>88</v>
      </c>
      <c r="C31" s="24" t="s">
        <v>89</v>
      </c>
      <c r="D31" s="9">
        <v>39805</v>
      </c>
      <c r="E31" s="24" t="s">
        <v>254</v>
      </c>
      <c r="F31" s="25">
        <v>40904</v>
      </c>
      <c r="G31" s="8">
        <v>26</v>
      </c>
      <c r="H31" s="8">
        <v>26</v>
      </c>
      <c r="I31" s="8">
        <v>343.1</v>
      </c>
      <c r="J31" s="8">
        <v>298.5</v>
      </c>
      <c r="K31" s="8">
        <v>8</v>
      </c>
      <c r="L31" s="10">
        <v>7820700</v>
      </c>
      <c r="M31" s="10">
        <v>4459573.05</v>
      </c>
      <c r="N31" s="10">
        <v>3361126.95</v>
      </c>
      <c r="O31" s="30">
        <v>26200</v>
      </c>
    </row>
    <row r="32" spans="1:15" s="12" customFormat="1">
      <c r="A32" s="5" t="s">
        <v>28</v>
      </c>
      <c r="B32" s="6"/>
      <c r="C32" s="35"/>
      <c r="D32" s="27"/>
      <c r="E32" s="5"/>
      <c r="F32" s="27"/>
      <c r="G32" s="27">
        <v>26</v>
      </c>
      <c r="H32" s="27">
        <v>26</v>
      </c>
      <c r="I32" s="27">
        <v>343.1</v>
      </c>
      <c r="J32" s="27">
        <v>298.5</v>
      </c>
      <c r="K32" s="27">
        <v>8</v>
      </c>
      <c r="L32" s="28">
        <v>7820700</v>
      </c>
      <c r="M32" s="28">
        <v>4459573.05</v>
      </c>
      <c r="N32" s="28">
        <f>2638268.95+722858</f>
        <v>3361126.95</v>
      </c>
      <c r="O32" s="28"/>
    </row>
    <row r="33" spans="1:15" s="12" customFormat="1">
      <c r="A33" s="5" t="s">
        <v>266</v>
      </c>
      <c r="B33" s="6"/>
      <c r="C33" s="24"/>
      <c r="D33" s="8"/>
      <c r="E33" s="7"/>
      <c r="F33" s="8"/>
      <c r="G33" s="8"/>
      <c r="H33" s="8"/>
      <c r="I33" s="8"/>
      <c r="J33" s="8"/>
      <c r="K33" s="8"/>
      <c r="L33" s="10"/>
      <c r="M33" s="10"/>
      <c r="N33" s="10"/>
      <c r="O33" s="10"/>
    </row>
    <row r="34" spans="1:15" s="12" customFormat="1">
      <c r="A34" s="5" t="s">
        <v>31</v>
      </c>
      <c r="B34" s="6" t="s">
        <v>90</v>
      </c>
      <c r="C34" s="24" t="s">
        <v>91</v>
      </c>
      <c r="D34" s="9">
        <v>39805</v>
      </c>
      <c r="E34" s="24" t="s">
        <v>254</v>
      </c>
      <c r="F34" s="25">
        <v>40904</v>
      </c>
      <c r="G34" s="8">
        <v>19</v>
      </c>
      <c r="H34" s="8">
        <v>19</v>
      </c>
      <c r="I34" s="8">
        <v>230.9</v>
      </c>
      <c r="J34" s="8">
        <v>230.9</v>
      </c>
      <c r="K34" s="8">
        <v>7</v>
      </c>
      <c r="L34" s="10">
        <v>6049580</v>
      </c>
      <c r="M34" s="10">
        <v>3800951.07</v>
      </c>
      <c r="N34" s="10">
        <v>2248628.9300000002</v>
      </c>
      <c r="O34" s="30">
        <v>26200</v>
      </c>
    </row>
    <row r="35" spans="1:15" s="12" customFormat="1">
      <c r="A35" s="5" t="s">
        <v>32</v>
      </c>
      <c r="B35" s="6" t="s">
        <v>92</v>
      </c>
      <c r="C35" s="24" t="s">
        <v>91</v>
      </c>
      <c r="D35" s="9">
        <v>39805</v>
      </c>
      <c r="E35" s="24" t="s">
        <v>254</v>
      </c>
      <c r="F35" s="25">
        <v>40904</v>
      </c>
      <c r="G35" s="8">
        <v>13</v>
      </c>
      <c r="H35" s="8">
        <v>13</v>
      </c>
      <c r="I35" s="8">
        <v>165.4</v>
      </c>
      <c r="J35" s="8">
        <v>165.4</v>
      </c>
      <c r="K35" s="8">
        <v>7</v>
      </c>
      <c r="L35" s="10">
        <v>4333480</v>
      </c>
      <c r="M35" s="10">
        <v>2722725.45</v>
      </c>
      <c r="N35" s="10">
        <v>1610754.55</v>
      </c>
      <c r="O35" s="30">
        <v>26200</v>
      </c>
    </row>
    <row r="36" spans="1:15" s="12" customFormat="1">
      <c r="A36" s="5" t="s">
        <v>30</v>
      </c>
      <c r="B36" s="6" t="s">
        <v>93</v>
      </c>
      <c r="C36" s="24" t="s">
        <v>91</v>
      </c>
      <c r="D36" s="9">
        <v>39805</v>
      </c>
      <c r="E36" s="24" t="s">
        <v>254</v>
      </c>
      <c r="F36" s="25">
        <v>40904</v>
      </c>
      <c r="G36" s="8">
        <v>20</v>
      </c>
      <c r="H36" s="8">
        <v>20</v>
      </c>
      <c r="I36" s="8">
        <v>346.6</v>
      </c>
      <c r="J36" s="8">
        <v>346.6</v>
      </c>
      <c r="K36" s="8">
        <v>8</v>
      </c>
      <c r="L36" s="10">
        <v>9080920</v>
      </c>
      <c r="M36" s="10">
        <v>5705541.9699999997</v>
      </c>
      <c r="N36" s="10">
        <v>3375378.03</v>
      </c>
      <c r="O36" s="30">
        <v>26200</v>
      </c>
    </row>
    <row r="37" spans="1:15" s="12" customFormat="1">
      <c r="A37" s="5" t="s">
        <v>28</v>
      </c>
      <c r="B37" s="6"/>
      <c r="C37" s="35"/>
      <c r="D37" s="27"/>
      <c r="E37" s="5"/>
      <c r="F37" s="27"/>
      <c r="G37" s="27">
        <v>52</v>
      </c>
      <c r="H37" s="27">
        <v>52</v>
      </c>
      <c r="I37" s="27">
        <v>742.9</v>
      </c>
      <c r="J37" s="27">
        <v>742.9</v>
      </c>
      <c r="K37" s="27">
        <f>SUM(K34:K36)</f>
        <v>22</v>
      </c>
      <c r="L37" s="28">
        <v>19463980</v>
      </c>
      <c r="M37" s="28">
        <v>12229218.49</v>
      </c>
      <c r="N37" s="28">
        <v>7234761.5099999998</v>
      </c>
      <c r="O37" s="28"/>
    </row>
    <row r="38" spans="1:15" s="12" customFormat="1">
      <c r="A38" s="5" t="s">
        <v>267</v>
      </c>
      <c r="B38" s="6"/>
      <c r="C38" s="24"/>
      <c r="D38" s="8"/>
      <c r="E38" s="7"/>
      <c r="F38" s="8"/>
      <c r="G38" s="8"/>
      <c r="H38" s="8"/>
      <c r="I38" s="8"/>
      <c r="J38" s="8"/>
      <c r="K38" s="8"/>
      <c r="L38" s="10"/>
      <c r="M38" s="38">
        <f>SUM(M34:M36)-M37</f>
        <v>0</v>
      </c>
      <c r="N38" s="38">
        <f>SUM(N34:N36)-N37</f>
        <v>0</v>
      </c>
      <c r="O38" s="10"/>
    </row>
    <row r="39" spans="1:15" s="12" customFormat="1">
      <c r="A39" s="5" t="s">
        <v>31</v>
      </c>
      <c r="B39" s="6" t="s">
        <v>94</v>
      </c>
      <c r="C39" s="24" t="s">
        <v>95</v>
      </c>
      <c r="D39" s="9">
        <v>39441</v>
      </c>
      <c r="E39" s="24" t="s">
        <v>254</v>
      </c>
      <c r="F39" s="25">
        <v>40904</v>
      </c>
      <c r="G39" s="8">
        <v>12</v>
      </c>
      <c r="H39" s="8">
        <v>12</v>
      </c>
      <c r="I39" s="8">
        <v>153.6</v>
      </c>
      <c r="J39" s="8">
        <v>149.27000000000001</v>
      </c>
      <c r="K39" s="8">
        <v>4</v>
      </c>
      <c r="L39" s="10">
        <v>3910874</v>
      </c>
      <c r="M39" s="10">
        <v>2457202.13</v>
      </c>
      <c r="N39" s="10">
        <v>1453671.87</v>
      </c>
      <c r="O39" s="30">
        <v>26200</v>
      </c>
    </row>
    <row r="40" spans="1:15" s="12" customFormat="1">
      <c r="A40" s="5" t="s">
        <v>28</v>
      </c>
      <c r="B40" s="6"/>
      <c r="C40" s="35"/>
      <c r="D40" s="27"/>
      <c r="E40" s="5"/>
      <c r="F40" s="27"/>
      <c r="G40" s="27">
        <v>12</v>
      </c>
      <c r="H40" s="27">
        <v>12</v>
      </c>
      <c r="I40" s="27">
        <v>153.6</v>
      </c>
      <c r="J40" s="27">
        <v>149.27000000000001</v>
      </c>
      <c r="K40" s="27">
        <v>4</v>
      </c>
      <c r="L40" s="28">
        <v>3910874</v>
      </c>
      <c r="M40" s="28">
        <v>2457202.13</v>
      </c>
      <c r="N40" s="28">
        <v>1453671.87</v>
      </c>
      <c r="O40" s="28"/>
    </row>
    <row r="41" spans="1:15" s="12" customFormat="1">
      <c r="A41" s="5" t="s">
        <v>268</v>
      </c>
      <c r="B41" s="6"/>
      <c r="C41" s="24"/>
      <c r="D41" s="8"/>
      <c r="E41" s="7"/>
      <c r="F41" s="8"/>
      <c r="G41" s="8"/>
      <c r="H41" s="8"/>
      <c r="I41" s="8"/>
      <c r="J41" s="8"/>
      <c r="K41" s="8"/>
      <c r="L41" s="10"/>
      <c r="M41" s="10"/>
      <c r="N41" s="10"/>
      <c r="O41" s="10"/>
    </row>
    <row r="42" spans="1:15" s="12" customFormat="1">
      <c r="A42" s="5" t="s">
        <v>31</v>
      </c>
      <c r="B42" s="6" t="s">
        <v>96</v>
      </c>
      <c r="C42" s="24" t="s">
        <v>97</v>
      </c>
      <c r="D42" s="9">
        <v>39286</v>
      </c>
      <c r="E42" s="24" t="s">
        <v>254</v>
      </c>
      <c r="F42" s="25">
        <v>40904</v>
      </c>
      <c r="G42" s="8">
        <v>12</v>
      </c>
      <c r="H42" s="8">
        <v>12</v>
      </c>
      <c r="I42" s="8">
        <v>521.6</v>
      </c>
      <c r="J42" s="8">
        <v>304.55</v>
      </c>
      <c r="K42" s="8">
        <v>6</v>
      </c>
      <c r="L42" s="10">
        <v>7979210</v>
      </c>
      <c r="M42" s="10">
        <v>5013337.58</v>
      </c>
      <c r="N42" s="10">
        <v>2965872.42</v>
      </c>
      <c r="O42" s="30">
        <v>26200</v>
      </c>
    </row>
    <row r="43" spans="1:15" s="12" customFormat="1">
      <c r="A43" s="5" t="s">
        <v>32</v>
      </c>
      <c r="B43" s="6" t="s">
        <v>98</v>
      </c>
      <c r="C43" s="24" t="s">
        <v>97</v>
      </c>
      <c r="D43" s="9">
        <v>39286</v>
      </c>
      <c r="E43" s="24" t="s">
        <v>254</v>
      </c>
      <c r="F43" s="25">
        <v>40904</v>
      </c>
      <c r="G43" s="8">
        <v>15</v>
      </c>
      <c r="H43" s="8">
        <v>15</v>
      </c>
      <c r="I43" s="8">
        <v>300.3</v>
      </c>
      <c r="J43" s="8">
        <v>204.1</v>
      </c>
      <c r="K43" s="8">
        <v>6</v>
      </c>
      <c r="L43" s="10">
        <v>5347420</v>
      </c>
      <c r="M43" s="10">
        <v>3359783.95</v>
      </c>
      <c r="N43" s="10">
        <v>1987636.05</v>
      </c>
      <c r="O43" s="30">
        <v>26200</v>
      </c>
    </row>
    <row r="44" spans="1:15" s="12" customFormat="1">
      <c r="A44" s="5" t="s">
        <v>30</v>
      </c>
      <c r="B44" s="6" t="s">
        <v>99</v>
      </c>
      <c r="C44" s="24" t="s">
        <v>97</v>
      </c>
      <c r="D44" s="9">
        <v>39286</v>
      </c>
      <c r="E44" s="24" t="s">
        <v>254</v>
      </c>
      <c r="F44" s="25">
        <v>40904</v>
      </c>
      <c r="G44" s="8">
        <v>9</v>
      </c>
      <c r="H44" s="8">
        <v>9</v>
      </c>
      <c r="I44" s="8">
        <v>277.8</v>
      </c>
      <c r="J44" s="8">
        <v>115.9</v>
      </c>
      <c r="K44" s="8">
        <v>3</v>
      </c>
      <c r="L44" s="10">
        <v>3036580</v>
      </c>
      <c r="M44" s="10">
        <v>1907883.19</v>
      </c>
      <c r="N44" s="10">
        <v>1128696.81</v>
      </c>
      <c r="O44" s="30">
        <v>26200</v>
      </c>
    </row>
    <row r="45" spans="1:15" s="12" customFormat="1">
      <c r="A45" s="5" t="s">
        <v>28</v>
      </c>
      <c r="B45" s="6"/>
      <c r="C45" s="35"/>
      <c r="D45" s="27"/>
      <c r="E45" s="5"/>
      <c r="F45" s="27"/>
      <c r="G45" s="27">
        <v>36</v>
      </c>
      <c r="H45" s="27">
        <v>36</v>
      </c>
      <c r="I45" s="27">
        <v>1099.7</v>
      </c>
      <c r="J45" s="27">
        <v>624.54999999999995</v>
      </c>
      <c r="K45" s="27">
        <f>SUM(K42:K44)</f>
        <v>15</v>
      </c>
      <c r="L45" s="28">
        <v>16363210</v>
      </c>
      <c r="M45" s="28">
        <v>10281004.720000001</v>
      </c>
      <c r="N45" s="28">
        <v>6082205.2800000003</v>
      </c>
      <c r="O45" s="28"/>
    </row>
    <row r="46" spans="1:15" s="12" customFormat="1">
      <c r="A46" s="5" t="s">
        <v>269</v>
      </c>
      <c r="B46" s="6"/>
      <c r="C46" s="24"/>
      <c r="D46" s="8"/>
      <c r="E46" s="7"/>
      <c r="F46" s="8"/>
      <c r="G46" s="8"/>
      <c r="H46" s="8"/>
      <c r="I46" s="8"/>
      <c r="J46" s="8"/>
      <c r="K46" s="8"/>
      <c r="L46" s="10"/>
      <c r="M46" s="38">
        <f>SUM(M42:M44)-M45</f>
        <v>0</v>
      </c>
      <c r="N46" s="38">
        <f>SUM(N42:N44)-N45</f>
        <v>0</v>
      </c>
      <c r="O46" s="10"/>
    </row>
    <row r="47" spans="1:15" s="12" customFormat="1">
      <c r="A47" s="5" t="s">
        <v>31</v>
      </c>
      <c r="B47" s="6" t="s">
        <v>100</v>
      </c>
      <c r="C47" s="24" t="s">
        <v>101</v>
      </c>
      <c r="D47" s="9">
        <v>40175</v>
      </c>
      <c r="E47" s="24" t="s">
        <v>254</v>
      </c>
      <c r="F47" s="25">
        <v>40904</v>
      </c>
      <c r="G47" s="8">
        <v>11</v>
      </c>
      <c r="H47" s="8">
        <v>11</v>
      </c>
      <c r="I47" s="8">
        <v>474.6</v>
      </c>
      <c r="J47" s="8">
        <v>161.1</v>
      </c>
      <c r="K47" s="8">
        <v>3</v>
      </c>
      <c r="L47" s="10">
        <v>4220820</v>
      </c>
      <c r="M47" s="10">
        <v>2651941.17</v>
      </c>
      <c r="N47" s="10">
        <v>1568878.83</v>
      </c>
      <c r="O47" s="30">
        <v>26200</v>
      </c>
    </row>
    <row r="48" spans="1:15" s="12" customFormat="1">
      <c r="A48" s="5" t="s">
        <v>28</v>
      </c>
      <c r="B48" s="6"/>
      <c r="C48" s="35"/>
      <c r="D48" s="27"/>
      <c r="E48" s="5"/>
      <c r="F48" s="27"/>
      <c r="G48" s="27">
        <v>11</v>
      </c>
      <c r="H48" s="27">
        <v>11</v>
      </c>
      <c r="I48" s="27">
        <v>474.6</v>
      </c>
      <c r="J48" s="27">
        <v>161.1</v>
      </c>
      <c r="K48" s="27">
        <v>3</v>
      </c>
      <c r="L48" s="28">
        <v>4220820</v>
      </c>
      <c r="M48" s="28">
        <v>2651941.17</v>
      </c>
      <c r="N48" s="28">
        <v>1568878.83</v>
      </c>
      <c r="O48" s="28"/>
    </row>
    <row r="49" spans="1:15" s="12" customFormat="1">
      <c r="A49" s="5" t="s">
        <v>270</v>
      </c>
      <c r="B49" s="6"/>
      <c r="C49" s="24"/>
      <c r="D49" s="8"/>
      <c r="E49" s="7"/>
      <c r="F49" s="8"/>
      <c r="G49" s="8"/>
      <c r="H49" s="8"/>
      <c r="I49" s="8"/>
      <c r="J49" s="8"/>
      <c r="K49" s="8"/>
      <c r="L49" s="10"/>
      <c r="M49" s="10"/>
      <c r="N49" s="10"/>
      <c r="O49" s="10"/>
    </row>
    <row r="50" spans="1:15" s="12" customFormat="1">
      <c r="A50" s="5" t="s">
        <v>31</v>
      </c>
      <c r="B50" s="6" t="s">
        <v>102</v>
      </c>
      <c r="C50" s="24" t="s">
        <v>103</v>
      </c>
      <c r="D50" s="9">
        <v>40169</v>
      </c>
      <c r="E50" s="24" t="s">
        <v>254</v>
      </c>
      <c r="F50" s="25">
        <v>40904</v>
      </c>
      <c r="G50" s="8">
        <v>24</v>
      </c>
      <c r="H50" s="8">
        <v>24</v>
      </c>
      <c r="I50" s="8">
        <v>237.9</v>
      </c>
      <c r="J50" s="8">
        <v>200.63</v>
      </c>
      <c r="K50" s="8">
        <v>6</v>
      </c>
      <c r="L50" s="10">
        <v>5256506</v>
      </c>
      <c r="M50" s="10">
        <v>3302662.68</v>
      </c>
      <c r="N50" s="10">
        <v>1953843.32</v>
      </c>
      <c r="O50" s="30">
        <v>26200</v>
      </c>
    </row>
    <row r="51" spans="1:15" s="12" customFormat="1">
      <c r="A51" s="5" t="s">
        <v>28</v>
      </c>
      <c r="B51" s="6"/>
      <c r="C51" s="35"/>
      <c r="D51" s="27"/>
      <c r="E51" s="5"/>
      <c r="F51" s="27"/>
      <c r="G51" s="27">
        <v>24</v>
      </c>
      <c r="H51" s="27">
        <v>24</v>
      </c>
      <c r="I51" s="27">
        <v>237.9</v>
      </c>
      <c r="J51" s="27">
        <v>200.63</v>
      </c>
      <c r="K51" s="27">
        <v>6</v>
      </c>
      <c r="L51" s="28">
        <v>5256506</v>
      </c>
      <c r="M51" s="28">
        <v>3302662.68</v>
      </c>
      <c r="N51" s="28">
        <v>1953843.32</v>
      </c>
      <c r="O51" s="28"/>
    </row>
    <row r="52" spans="1:15" s="12" customFormat="1">
      <c r="A52" s="5" t="s">
        <v>271</v>
      </c>
      <c r="B52" s="6"/>
      <c r="C52" s="24"/>
      <c r="D52" s="8"/>
      <c r="E52" s="7"/>
      <c r="F52" s="8"/>
      <c r="G52" s="8"/>
      <c r="H52" s="8"/>
      <c r="I52" s="8"/>
      <c r="J52" s="8"/>
      <c r="K52" s="8"/>
      <c r="L52" s="10"/>
      <c r="M52" s="10"/>
      <c r="N52" s="10"/>
      <c r="O52" s="10"/>
    </row>
    <row r="53" spans="1:15" s="12" customFormat="1">
      <c r="A53" s="5" t="s">
        <v>31</v>
      </c>
      <c r="B53" s="6" t="s">
        <v>104</v>
      </c>
      <c r="C53" s="24" t="s">
        <v>64</v>
      </c>
      <c r="D53" s="9">
        <v>40178</v>
      </c>
      <c r="E53" s="24" t="s">
        <v>254</v>
      </c>
      <c r="F53" s="25">
        <v>40904</v>
      </c>
      <c r="G53" s="8">
        <v>10</v>
      </c>
      <c r="H53" s="8">
        <v>10</v>
      </c>
      <c r="I53" s="8">
        <v>175.2</v>
      </c>
      <c r="J53" s="8">
        <v>161.19999999999999</v>
      </c>
      <c r="K53" s="8">
        <v>4</v>
      </c>
      <c r="L53" s="10">
        <v>4223440</v>
      </c>
      <c r="M53" s="10">
        <v>2653587.3199999998</v>
      </c>
      <c r="N53" s="10">
        <v>1569852.68</v>
      </c>
      <c r="O53" s="30">
        <v>26200</v>
      </c>
    </row>
    <row r="54" spans="1:15" s="12" customFormat="1">
      <c r="A54" s="5" t="s">
        <v>32</v>
      </c>
      <c r="B54" s="6" t="s">
        <v>105</v>
      </c>
      <c r="C54" s="24" t="s">
        <v>106</v>
      </c>
      <c r="D54" s="9">
        <v>40178</v>
      </c>
      <c r="E54" s="24" t="s">
        <v>254</v>
      </c>
      <c r="F54" s="25">
        <v>40904</v>
      </c>
      <c r="G54" s="8">
        <v>12</v>
      </c>
      <c r="H54" s="8">
        <v>12</v>
      </c>
      <c r="I54" s="8">
        <v>204.2</v>
      </c>
      <c r="J54" s="8">
        <v>182.5</v>
      </c>
      <c r="K54" s="8">
        <v>4</v>
      </c>
      <c r="L54" s="10">
        <v>4781500</v>
      </c>
      <c r="M54" s="10">
        <v>3004216.41</v>
      </c>
      <c r="N54" s="10">
        <v>1777283.59</v>
      </c>
      <c r="O54" s="30">
        <v>26200</v>
      </c>
    </row>
    <row r="55" spans="1:15" s="12" customFormat="1">
      <c r="A55" s="5" t="s">
        <v>30</v>
      </c>
      <c r="B55" s="6" t="s">
        <v>107</v>
      </c>
      <c r="C55" s="24" t="s">
        <v>108</v>
      </c>
      <c r="D55" s="9">
        <v>40178</v>
      </c>
      <c r="E55" s="24" t="s">
        <v>254</v>
      </c>
      <c r="F55" s="25">
        <v>40904</v>
      </c>
      <c r="G55" s="8">
        <v>7</v>
      </c>
      <c r="H55" s="8">
        <v>7</v>
      </c>
      <c r="I55" s="8">
        <v>184.2</v>
      </c>
      <c r="J55" s="8">
        <v>165.5</v>
      </c>
      <c r="K55" s="8">
        <v>4</v>
      </c>
      <c r="L55" s="10">
        <v>4336100</v>
      </c>
      <c r="M55" s="10">
        <v>2724371.6</v>
      </c>
      <c r="N55" s="10">
        <v>1611728.4</v>
      </c>
      <c r="O55" s="30">
        <v>26200</v>
      </c>
    </row>
    <row r="56" spans="1:15" s="12" customFormat="1">
      <c r="A56" s="5" t="s">
        <v>28</v>
      </c>
      <c r="B56" s="6"/>
      <c r="C56" s="35"/>
      <c r="D56" s="27"/>
      <c r="E56" s="5"/>
      <c r="F56" s="27"/>
      <c r="G56" s="27">
        <v>29</v>
      </c>
      <c r="H56" s="27">
        <v>29</v>
      </c>
      <c r="I56" s="27">
        <v>563.6</v>
      </c>
      <c r="J56" s="27">
        <v>509.2</v>
      </c>
      <c r="K56" s="27">
        <v>12</v>
      </c>
      <c r="L56" s="28">
        <v>13341040</v>
      </c>
      <c r="M56" s="28">
        <v>8382175.3300000001</v>
      </c>
      <c r="N56" s="28">
        <v>4958864.67</v>
      </c>
      <c r="O56" s="28"/>
    </row>
    <row r="57" spans="1:15" s="12" customFormat="1">
      <c r="A57" s="5" t="s">
        <v>272</v>
      </c>
      <c r="B57" s="6"/>
      <c r="C57" s="24"/>
      <c r="D57" s="8"/>
      <c r="E57" s="7"/>
      <c r="F57" s="8"/>
      <c r="G57" s="8"/>
      <c r="H57" s="8"/>
      <c r="I57" s="8"/>
      <c r="J57" s="8"/>
      <c r="K57" s="8"/>
      <c r="L57" s="10"/>
      <c r="M57" s="38">
        <f>SUM(M53:M55)-M56</f>
        <v>0</v>
      </c>
      <c r="N57" s="38">
        <f>SUM(N53:N55)-N56</f>
        <v>0</v>
      </c>
      <c r="O57" s="10"/>
    </row>
    <row r="58" spans="1:15" s="12" customFormat="1">
      <c r="A58" s="5" t="s">
        <v>31</v>
      </c>
      <c r="B58" s="6" t="s">
        <v>109</v>
      </c>
      <c r="C58" s="24" t="s">
        <v>110</v>
      </c>
      <c r="D58" s="9">
        <v>40165</v>
      </c>
      <c r="E58" s="24" t="s">
        <v>254</v>
      </c>
      <c r="F58" s="25">
        <v>40904</v>
      </c>
      <c r="G58" s="8">
        <v>24</v>
      </c>
      <c r="H58" s="8">
        <v>24</v>
      </c>
      <c r="I58" s="8">
        <v>427.8</v>
      </c>
      <c r="J58" s="8">
        <v>427.8</v>
      </c>
      <c r="K58" s="8">
        <v>10</v>
      </c>
      <c r="L58" s="10">
        <v>11208360</v>
      </c>
      <c r="M58" s="10">
        <v>7042212.5</v>
      </c>
      <c r="N58" s="10">
        <v>4166147.5</v>
      </c>
      <c r="O58" s="30">
        <v>26200</v>
      </c>
    </row>
    <row r="59" spans="1:15" s="12" customFormat="1">
      <c r="A59" s="5" t="s">
        <v>28</v>
      </c>
      <c r="B59" s="6"/>
      <c r="C59" s="35"/>
      <c r="D59" s="27"/>
      <c r="E59" s="5"/>
      <c r="F59" s="27"/>
      <c r="G59" s="27">
        <v>24</v>
      </c>
      <c r="H59" s="27">
        <v>24</v>
      </c>
      <c r="I59" s="27">
        <v>427.8</v>
      </c>
      <c r="J59" s="27">
        <v>427.8</v>
      </c>
      <c r="K59" s="27">
        <v>10</v>
      </c>
      <c r="L59" s="28">
        <v>11208360</v>
      </c>
      <c r="M59" s="28">
        <v>7042212.5</v>
      </c>
      <c r="N59" s="28">
        <v>4166147.5</v>
      </c>
      <c r="O59" s="28"/>
    </row>
    <row r="60" spans="1:15" s="12" customFormat="1">
      <c r="A60" s="5" t="s">
        <v>273</v>
      </c>
      <c r="B60" s="6"/>
      <c r="C60" s="24"/>
      <c r="D60" s="8"/>
      <c r="E60" s="7"/>
      <c r="F60" s="8"/>
      <c r="G60" s="8"/>
      <c r="H60" s="8"/>
      <c r="I60" s="8"/>
      <c r="J60" s="8"/>
      <c r="K60" s="8"/>
      <c r="L60" s="10"/>
      <c r="M60" s="10"/>
      <c r="N60" s="10"/>
      <c r="O60" s="10"/>
    </row>
    <row r="61" spans="1:15" s="12" customFormat="1">
      <c r="A61" s="5" t="s">
        <v>31</v>
      </c>
      <c r="B61" s="6" t="s">
        <v>111</v>
      </c>
      <c r="C61" s="24" t="s">
        <v>112</v>
      </c>
      <c r="D61" s="9">
        <v>40177</v>
      </c>
      <c r="E61" s="24" t="s">
        <v>254</v>
      </c>
      <c r="F61" s="25">
        <v>40904</v>
      </c>
      <c r="G61" s="8">
        <v>11</v>
      </c>
      <c r="H61" s="8">
        <v>11</v>
      </c>
      <c r="I61" s="8">
        <v>269.13</v>
      </c>
      <c r="J61" s="8">
        <v>161.80000000000001</v>
      </c>
      <c r="K61" s="8">
        <v>8</v>
      </c>
      <c r="L61" s="10">
        <v>4239160</v>
      </c>
      <c r="M61" s="10">
        <v>2663464.2000000002</v>
      </c>
      <c r="N61" s="10">
        <v>1575695.8</v>
      </c>
      <c r="O61" s="30">
        <v>26200</v>
      </c>
    </row>
    <row r="62" spans="1:15" s="12" customFormat="1">
      <c r="A62" s="5" t="s">
        <v>28</v>
      </c>
      <c r="B62" s="6"/>
      <c r="C62" s="35"/>
      <c r="D62" s="27"/>
      <c r="E62" s="5"/>
      <c r="F62" s="27"/>
      <c r="G62" s="27">
        <v>11</v>
      </c>
      <c r="H62" s="27">
        <v>11</v>
      </c>
      <c r="I62" s="27">
        <v>269.13</v>
      </c>
      <c r="J62" s="27">
        <v>161.80000000000001</v>
      </c>
      <c r="K62" s="27">
        <v>8</v>
      </c>
      <c r="L62" s="28">
        <v>4239160</v>
      </c>
      <c r="M62" s="28">
        <v>2663464.2000000002</v>
      </c>
      <c r="N62" s="28">
        <v>1575695.8</v>
      </c>
      <c r="O62" s="28"/>
    </row>
    <row r="63" spans="1:15" s="12" customFormat="1">
      <c r="A63" s="5" t="s">
        <v>274</v>
      </c>
      <c r="B63" s="6"/>
      <c r="C63" s="24"/>
      <c r="D63" s="8"/>
      <c r="E63" s="7"/>
      <c r="F63" s="8"/>
      <c r="G63" s="8"/>
      <c r="H63" s="8"/>
      <c r="I63" s="8"/>
      <c r="J63" s="8"/>
      <c r="K63" s="8"/>
      <c r="L63" s="10"/>
      <c r="M63" s="10"/>
      <c r="N63" s="10"/>
      <c r="O63" s="10"/>
    </row>
    <row r="64" spans="1:15" s="12" customFormat="1">
      <c r="A64" s="5" t="s">
        <v>31</v>
      </c>
      <c r="B64" s="6" t="s">
        <v>113</v>
      </c>
      <c r="C64" s="24" t="s">
        <v>114</v>
      </c>
      <c r="D64" s="9">
        <v>37413</v>
      </c>
      <c r="E64" s="24" t="s">
        <v>254</v>
      </c>
      <c r="F64" s="25">
        <v>40904</v>
      </c>
      <c r="G64" s="8">
        <v>21</v>
      </c>
      <c r="H64" s="8">
        <v>21</v>
      </c>
      <c r="I64" s="8">
        <v>304.10000000000002</v>
      </c>
      <c r="J64" s="8">
        <v>292.5</v>
      </c>
      <c r="K64" s="8">
        <v>10</v>
      </c>
      <c r="L64" s="10">
        <v>7663500</v>
      </c>
      <c r="M64" s="10">
        <v>4814976.99</v>
      </c>
      <c r="N64" s="10">
        <v>2848523.01</v>
      </c>
      <c r="O64" s="30">
        <v>26200</v>
      </c>
    </row>
    <row r="65" spans="1:15" s="12" customFormat="1">
      <c r="A65" s="5" t="s">
        <v>28</v>
      </c>
      <c r="B65" s="6"/>
      <c r="C65" s="35"/>
      <c r="D65" s="27"/>
      <c r="E65" s="5"/>
      <c r="F65" s="27"/>
      <c r="G65" s="27">
        <v>21</v>
      </c>
      <c r="H65" s="27">
        <v>21</v>
      </c>
      <c r="I65" s="27">
        <v>304.10000000000002</v>
      </c>
      <c r="J65" s="27">
        <v>292.5</v>
      </c>
      <c r="K65" s="27">
        <v>10</v>
      </c>
      <c r="L65" s="28">
        <v>7663500</v>
      </c>
      <c r="M65" s="28">
        <v>4814976.99</v>
      </c>
      <c r="N65" s="28">
        <v>2848523.01</v>
      </c>
      <c r="O65" s="28"/>
    </row>
    <row r="66" spans="1:15" s="12" customFormat="1">
      <c r="A66" s="5" t="s">
        <v>255</v>
      </c>
      <c r="B66" s="6"/>
      <c r="C66" s="24"/>
      <c r="D66" s="8"/>
      <c r="E66" s="7"/>
      <c r="F66" s="8"/>
      <c r="G66" s="8"/>
      <c r="H66" s="8"/>
      <c r="I66" s="8"/>
      <c r="J66" s="8"/>
      <c r="K66" s="8"/>
      <c r="L66" s="10"/>
      <c r="M66" s="10"/>
      <c r="N66" s="10"/>
      <c r="O66" s="10"/>
    </row>
    <row r="67" spans="1:15" s="12" customFormat="1">
      <c r="A67" s="5" t="s">
        <v>31</v>
      </c>
      <c r="B67" s="6" t="s">
        <v>115</v>
      </c>
      <c r="C67" s="24" t="s">
        <v>116</v>
      </c>
      <c r="D67" s="9">
        <v>40177</v>
      </c>
      <c r="E67" s="24" t="s">
        <v>254</v>
      </c>
      <c r="F67" s="25">
        <v>40904</v>
      </c>
      <c r="G67" s="8">
        <v>69</v>
      </c>
      <c r="H67" s="8">
        <v>69</v>
      </c>
      <c r="I67" s="8">
        <v>942.2</v>
      </c>
      <c r="J67" s="8">
        <v>724.94</v>
      </c>
      <c r="K67" s="8">
        <v>23</v>
      </c>
      <c r="L67" s="10">
        <v>18993428</v>
      </c>
      <c r="M67" s="10">
        <v>11933570.67</v>
      </c>
      <c r="N67" s="10">
        <v>7059857.3300000001</v>
      </c>
      <c r="O67" s="30">
        <v>26200</v>
      </c>
    </row>
    <row r="68" spans="1:15" s="12" customFormat="1">
      <c r="A68" s="5" t="s">
        <v>32</v>
      </c>
      <c r="B68" s="6" t="s">
        <v>117</v>
      </c>
      <c r="C68" s="24" t="s">
        <v>116</v>
      </c>
      <c r="D68" s="9">
        <v>40177</v>
      </c>
      <c r="E68" s="24" t="s">
        <v>254</v>
      </c>
      <c r="F68" s="25">
        <v>40904</v>
      </c>
      <c r="G68" s="8">
        <v>21</v>
      </c>
      <c r="H68" s="8">
        <v>21</v>
      </c>
      <c r="I68" s="8">
        <v>322.60000000000002</v>
      </c>
      <c r="J68" s="8">
        <v>295.7</v>
      </c>
      <c r="K68" s="8">
        <v>8</v>
      </c>
      <c r="L68" s="10">
        <v>7747340</v>
      </c>
      <c r="M68" s="10">
        <v>4867653.66</v>
      </c>
      <c r="N68" s="10">
        <v>2879686.34</v>
      </c>
      <c r="O68" s="30">
        <v>26200</v>
      </c>
    </row>
    <row r="69" spans="1:15" s="12" customFormat="1">
      <c r="A69" s="5" t="s">
        <v>30</v>
      </c>
      <c r="B69" s="6" t="s">
        <v>118</v>
      </c>
      <c r="C69" s="24" t="s">
        <v>116</v>
      </c>
      <c r="D69" s="9">
        <v>40177</v>
      </c>
      <c r="E69" s="24" t="s">
        <v>254</v>
      </c>
      <c r="F69" s="25">
        <v>40904</v>
      </c>
      <c r="G69" s="8">
        <v>22</v>
      </c>
      <c r="H69" s="8">
        <v>22</v>
      </c>
      <c r="I69" s="8">
        <v>237</v>
      </c>
      <c r="J69" s="8">
        <v>194.2</v>
      </c>
      <c r="K69" s="8">
        <v>5</v>
      </c>
      <c r="L69" s="10">
        <v>5088040</v>
      </c>
      <c r="M69" s="10">
        <v>3196815.49</v>
      </c>
      <c r="N69" s="10">
        <v>1891224.51</v>
      </c>
      <c r="O69" s="30">
        <v>26200</v>
      </c>
    </row>
    <row r="70" spans="1:15" s="12" customFormat="1">
      <c r="A70" s="5" t="s">
        <v>29</v>
      </c>
      <c r="B70" s="6" t="s">
        <v>119</v>
      </c>
      <c r="C70" s="24" t="s">
        <v>116</v>
      </c>
      <c r="D70" s="9">
        <v>40177</v>
      </c>
      <c r="E70" s="24" t="s">
        <v>254</v>
      </c>
      <c r="F70" s="25">
        <v>40904</v>
      </c>
      <c r="G70" s="8">
        <v>17</v>
      </c>
      <c r="H70" s="8">
        <v>17</v>
      </c>
      <c r="I70" s="8">
        <v>220</v>
      </c>
      <c r="J70" s="8">
        <v>170.9</v>
      </c>
      <c r="K70" s="8">
        <v>4</v>
      </c>
      <c r="L70" s="10">
        <v>4477580</v>
      </c>
      <c r="M70" s="10">
        <v>2813263.48</v>
      </c>
      <c r="N70" s="10">
        <v>1664316.52</v>
      </c>
      <c r="O70" s="30">
        <v>26200</v>
      </c>
    </row>
    <row r="71" spans="1:15" s="12" customFormat="1">
      <c r="A71" s="5" t="s">
        <v>33</v>
      </c>
      <c r="B71" s="6" t="s">
        <v>120</v>
      </c>
      <c r="C71" s="24" t="s">
        <v>116</v>
      </c>
      <c r="D71" s="9">
        <v>40177</v>
      </c>
      <c r="E71" s="24" t="s">
        <v>254</v>
      </c>
      <c r="F71" s="25">
        <v>40904</v>
      </c>
      <c r="G71" s="8">
        <v>28</v>
      </c>
      <c r="H71" s="8">
        <v>28</v>
      </c>
      <c r="I71" s="8">
        <v>432.1</v>
      </c>
      <c r="J71" s="8">
        <v>332.1</v>
      </c>
      <c r="K71" s="8">
        <v>11</v>
      </c>
      <c r="L71" s="10">
        <v>8701020</v>
      </c>
      <c r="M71" s="10">
        <v>5466850.7999999998</v>
      </c>
      <c r="N71" s="10">
        <v>3234169.2</v>
      </c>
      <c r="O71" s="30">
        <v>26200</v>
      </c>
    </row>
    <row r="72" spans="1:15" s="12" customFormat="1">
      <c r="A72" s="5" t="s">
        <v>35</v>
      </c>
      <c r="B72" s="6" t="s">
        <v>121</v>
      </c>
      <c r="C72" s="24" t="s">
        <v>116</v>
      </c>
      <c r="D72" s="9">
        <v>40177</v>
      </c>
      <c r="E72" s="24" t="s">
        <v>254</v>
      </c>
      <c r="F72" s="25">
        <v>40904</v>
      </c>
      <c r="G72" s="8">
        <v>24</v>
      </c>
      <c r="H72" s="8">
        <v>24</v>
      </c>
      <c r="I72" s="8">
        <v>440</v>
      </c>
      <c r="J72" s="8">
        <v>347.4</v>
      </c>
      <c r="K72" s="8">
        <v>9</v>
      </c>
      <c r="L72" s="10">
        <v>9101880</v>
      </c>
      <c r="M72" s="10">
        <v>5718711.1399999997</v>
      </c>
      <c r="N72" s="10">
        <v>3383168.86</v>
      </c>
      <c r="O72" s="30">
        <v>26200</v>
      </c>
    </row>
    <row r="73" spans="1:15" s="12" customFormat="1">
      <c r="A73" s="5" t="s">
        <v>34</v>
      </c>
      <c r="B73" s="6" t="s">
        <v>122</v>
      </c>
      <c r="C73" s="24" t="s">
        <v>116</v>
      </c>
      <c r="D73" s="9">
        <v>40177</v>
      </c>
      <c r="E73" s="24" t="s">
        <v>254</v>
      </c>
      <c r="F73" s="25">
        <v>40904</v>
      </c>
      <c r="G73" s="8">
        <v>12</v>
      </c>
      <c r="H73" s="8">
        <v>12</v>
      </c>
      <c r="I73" s="8">
        <v>205.4</v>
      </c>
      <c r="J73" s="8">
        <v>189.7</v>
      </c>
      <c r="K73" s="8">
        <v>6</v>
      </c>
      <c r="L73" s="10">
        <v>4970140</v>
      </c>
      <c r="M73" s="10">
        <v>3122738.92</v>
      </c>
      <c r="N73" s="10">
        <v>1847401.08</v>
      </c>
      <c r="O73" s="30">
        <v>26200</v>
      </c>
    </row>
    <row r="74" spans="1:15" s="12" customFormat="1">
      <c r="A74" s="5" t="s">
        <v>36</v>
      </c>
      <c r="B74" s="6" t="s">
        <v>123</v>
      </c>
      <c r="C74" s="24" t="s">
        <v>116</v>
      </c>
      <c r="D74" s="9">
        <v>40177</v>
      </c>
      <c r="E74" s="24" t="s">
        <v>254</v>
      </c>
      <c r="F74" s="25">
        <v>40904</v>
      </c>
      <c r="G74" s="8">
        <v>47</v>
      </c>
      <c r="H74" s="8">
        <v>47</v>
      </c>
      <c r="I74" s="8">
        <v>1044.4000000000001</v>
      </c>
      <c r="J74" s="8">
        <v>971.5</v>
      </c>
      <c r="K74" s="8">
        <v>20</v>
      </c>
      <c r="L74" s="10">
        <v>25453300</v>
      </c>
      <c r="M74" s="10">
        <v>15992308.199999999</v>
      </c>
      <c r="N74" s="10">
        <v>9460991.8000000007</v>
      </c>
      <c r="O74" s="30">
        <v>26200</v>
      </c>
    </row>
    <row r="75" spans="1:15" s="12" customFormat="1">
      <c r="A75" s="5" t="s">
        <v>39</v>
      </c>
      <c r="B75" s="6" t="s">
        <v>124</v>
      </c>
      <c r="C75" s="24" t="s">
        <v>116</v>
      </c>
      <c r="D75" s="9">
        <v>40177</v>
      </c>
      <c r="E75" s="24" t="s">
        <v>254</v>
      </c>
      <c r="F75" s="25">
        <v>40904</v>
      </c>
      <c r="G75" s="8">
        <v>18</v>
      </c>
      <c r="H75" s="8">
        <v>18</v>
      </c>
      <c r="I75" s="8">
        <v>293.7</v>
      </c>
      <c r="J75" s="8">
        <v>268.5</v>
      </c>
      <c r="K75" s="8">
        <v>8</v>
      </c>
      <c r="L75" s="10">
        <v>7034700</v>
      </c>
      <c r="M75" s="10">
        <v>4419901.96</v>
      </c>
      <c r="N75" s="10">
        <v>2614798.04</v>
      </c>
      <c r="O75" s="30">
        <v>26200</v>
      </c>
    </row>
    <row r="76" spans="1:15" s="12" customFormat="1">
      <c r="A76" s="5" t="s">
        <v>38</v>
      </c>
      <c r="B76" s="6" t="s">
        <v>125</v>
      </c>
      <c r="C76" s="24" t="s">
        <v>116</v>
      </c>
      <c r="D76" s="9">
        <v>40177</v>
      </c>
      <c r="E76" s="24" t="s">
        <v>254</v>
      </c>
      <c r="F76" s="25">
        <v>40904</v>
      </c>
      <c r="G76" s="8">
        <v>150</v>
      </c>
      <c r="H76" s="8">
        <v>150</v>
      </c>
      <c r="I76" s="8">
        <v>3905.2</v>
      </c>
      <c r="J76" s="8">
        <v>2083.5300000000002</v>
      </c>
      <c r="K76" s="8">
        <v>54</v>
      </c>
      <c r="L76" s="10">
        <v>54588486</v>
      </c>
      <c r="M76" s="10">
        <v>34297945.340000004</v>
      </c>
      <c r="N76" s="10">
        <v>20290540.66</v>
      </c>
      <c r="O76" s="30">
        <v>26200</v>
      </c>
    </row>
    <row r="77" spans="1:15" s="12" customFormat="1">
      <c r="A77" s="5" t="s">
        <v>37</v>
      </c>
      <c r="B77" s="6" t="s">
        <v>126</v>
      </c>
      <c r="C77" s="24" t="s">
        <v>116</v>
      </c>
      <c r="D77" s="9">
        <v>40177</v>
      </c>
      <c r="E77" s="24" t="s">
        <v>254</v>
      </c>
      <c r="F77" s="25">
        <v>40904</v>
      </c>
      <c r="G77" s="8">
        <v>64</v>
      </c>
      <c r="H77" s="8">
        <v>64</v>
      </c>
      <c r="I77" s="8">
        <v>899.1</v>
      </c>
      <c r="J77" s="8">
        <v>618.41</v>
      </c>
      <c r="K77" s="8">
        <v>31</v>
      </c>
      <c r="L77" s="10">
        <v>16202342</v>
      </c>
      <c r="M77" s="10">
        <v>10179931.359999999</v>
      </c>
      <c r="N77" s="10">
        <v>6022410.6399999997</v>
      </c>
      <c r="O77" s="30">
        <v>26200</v>
      </c>
    </row>
    <row r="78" spans="1:15" s="12" customFormat="1">
      <c r="A78" s="5" t="s">
        <v>40</v>
      </c>
      <c r="B78" s="6" t="s">
        <v>127</v>
      </c>
      <c r="C78" s="24" t="s">
        <v>116</v>
      </c>
      <c r="D78" s="9">
        <v>40177</v>
      </c>
      <c r="E78" s="24" t="s">
        <v>254</v>
      </c>
      <c r="F78" s="25">
        <v>40904</v>
      </c>
      <c r="G78" s="8">
        <v>23</v>
      </c>
      <c r="H78" s="8">
        <v>23</v>
      </c>
      <c r="I78" s="8">
        <v>496.2</v>
      </c>
      <c r="J78" s="8">
        <v>426.3</v>
      </c>
      <c r="K78" s="8">
        <v>8</v>
      </c>
      <c r="L78" s="10">
        <v>11169060</v>
      </c>
      <c r="M78" s="10">
        <v>7017520.3099999996</v>
      </c>
      <c r="N78" s="10">
        <v>4151539.69</v>
      </c>
      <c r="O78" s="30">
        <v>26200</v>
      </c>
    </row>
    <row r="79" spans="1:15" s="12" customFormat="1">
      <c r="A79" s="5" t="s">
        <v>41</v>
      </c>
      <c r="B79" s="6" t="s">
        <v>128</v>
      </c>
      <c r="C79" s="24" t="s">
        <v>116</v>
      </c>
      <c r="D79" s="9">
        <v>40177</v>
      </c>
      <c r="E79" s="24" t="s">
        <v>254</v>
      </c>
      <c r="F79" s="25">
        <v>40904</v>
      </c>
      <c r="G79" s="8">
        <v>53</v>
      </c>
      <c r="H79" s="8">
        <v>53</v>
      </c>
      <c r="I79" s="8">
        <v>615.9</v>
      </c>
      <c r="J79" s="8">
        <v>371.5</v>
      </c>
      <c r="K79" s="8">
        <v>14</v>
      </c>
      <c r="L79" s="10">
        <v>9733300</v>
      </c>
      <c r="M79" s="10">
        <v>6115432.3200000003</v>
      </c>
      <c r="N79" s="10">
        <v>3617867.68</v>
      </c>
      <c r="O79" s="30">
        <v>26200</v>
      </c>
    </row>
    <row r="80" spans="1:15" s="12" customFormat="1">
      <c r="A80" s="5" t="s">
        <v>44</v>
      </c>
      <c r="B80" s="6" t="s">
        <v>129</v>
      </c>
      <c r="C80" s="24" t="s">
        <v>116</v>
      </c>
      <c r="D80" s="9">
        <v>40177</v>
      </c>
      <c r="E80" s="24" t="s">
        <v>254</v>
      </c>
      <c r="F80" s="25">
        <v>40904</v>
      </c>
      <c r="G80" s="8">
        <v>20</v>
      </c>
      <c r="H80" s="8">
        <v>20</v>
      </c>
      <c r="I80" s="8">
        <v>229</v>
      </c>
      <c r="J80" s="8">
        <v>195.7</v>
      </c>
      <c r="K80" s="8">
        <v>6</v>
      </c>
      <c r="L80" s="10">
        <v>5127340</v>
      </c>
      <c r="M80" s="10">
        <v>3221507.68</v>
      </c>
      <c r="N80" s="10">
        <v>1905832.32</v>
      </c>
      <c r="O80" s="30">
        <v>26200</v>
      </c>
    </row>
    <row r="81" spans="1:15" s="12" customFormat="1">
      <c r="A81" s="5" t="s">
        <v>45</v>
      </c>
      <c r="B81" s="6" t="s">
        <v>130</v>
      </c>
      <c r="C81" s="24" t="s">
        <v>116</v>
      </c>
      <c r="D81" s="9">
        <v>40177</v>
      </c>
      <c r="E81" s="24" t="s">
        <v>254</v>
      </c>
      <c r="F81" s="25">
        <v>40904</v>
      </c>
      <c r="G81" s="8">
        <v>26</v>
      </c>
      <c r="H81" s="8">
        <v>26</v>
      </c>
      <c r="I81" s="8">
        <v>227.8</v>
      </c>
      <c r="J81" s="8">
        <v>175.1</v>
      </c>
      <c r="K81" s="8">
        <v>5</v>
      </c>
      <c r="L81" s="10">
        <v>4587620</v>
      </c>
      <c r="M81" s="10">
        <v>2882401.61</v>
      </c>
      <c r="N81" s="10">
        <v>1705218.39</v>
      </c>
      <c r="O81" s="30">
        <v>26200</v>
      </c>
    </row>
    <row r="82" spans="1:15" s="12" customFormat="1">
      <c r="A82" s="5" t="s">
        <v>42</v>
      </c>
      <c r="B82" s="6" t="s">
        <v>131</v>
      </c>
      <c r="C82" s="24" t="s">
        <v>116</v>
      </c>
      <c r="D82" s="9">
        <v>40177</v>
      </c>
      <c r="E82" s="24" t="s">
        <v>254</v>
      </c>
      <c r="F82" s="25">
        <v>40904</v>
      </c>
      <c r="G82" s="8">
        <v>14</v>
      </c>
      <c r="H82" s="8">
        <v>14</v>
      </c>
      <c r="I82" s="8">
        <v>250.3</v>
      </c>
      <c r="J82" s="8">
        <v>250.3</v>
      </c>
      <c r="K82" s="8">
        <v>4</v>
      </c>
      <c r="L82" s="10">
        <v>6557860</v>
      </c>
      <c r="M82" s="10">
        <v>4120303.39</v>
      </c>
      <c r="N82" s="10">
        <v>2437556.61</v>
      </c>
      <c r="O82" s="30">
        <v>26200</v>
      </c>
    </row>
    <row r="83" spans="1:15" s="12" customFormat="1">
      <c r="A83" s="5" t="s">
        <v>43</v>
      </c>
      <c r="B83" s="6" t="s">
        <v>132</v>
      </c>
      <c r="C83" s="24" t="s">
        <v>116</v>
      </c>
      <c r="D83" s="9">
        <v>40177</v>
      </c>
      <c r="E83" s="24" t="s">
        <v>254</v>
      </c>
      <c r="F83" s="25">
        <v>40904</v>
      </c>
      <c r="G83" s="8">
        <v>12</v>
      </c>
      <c r="H83" s="8">
        <v>12</v>
      </c>
      <c r="I83" s="8">
        <v>173.6</v>
      </c>
      <c r="J83" s="8">
        <v>173.6</v>
      </c>
      <c r="K83" s="8">
        <v>4</v>
      </c>
      <c r="L83" s="10">
        <v>4548320</v>
      </c>
      <c r="M83" s="10">
        <v>2857709.42</v>
      </c>
      <c r="N83" s="10">
        <v>1690610.58</v>
      </c>
      <c r="O83" s="30">
        <v>26200</v>
      </c>
    </row>
    <row r="84" spans="1:15" s="12" customFormat="1">
      <c r="A84" s="5" t="s">
        <v>46</v>
      </c>
      <c r="B84" s="6" t="s">
        <v>133</v>
      </c>
      <c r="C84" s="24" t="s">
        <v>116</v>
      </c>
      <c r="D84" s="9">
        <v>40177</v>
      </c>
      <c r="E84" s="24" t="s">
        <v>254</v>
      </c>
      <c r="F84" s="25">
        <v>40904</v>
      </c>
      <c r="G84" s="8">
        <v>9</v>
      </c>
      <c r="H84" s="8">
        <v>9</v>
      </c>
      <c r="I84" s="8">
        <v>176.4</v>
      </c>
      <c r="J84" s="8">
        <v>166.1</v>
      </c>
      <c r="K84" s="8">
        <v>3</v>
      </c>
      <c r="L84" s="10">
        <v>4351820</v>
      </c>
      <c r="M84" s="10">
        <v>2734248.47</v>
      </c>
      <c r="N84" s="10">
        <v>1617571.53</v>
      </c>
      <c r="O84" s="30">
        <v>26200</v>
      </c>
    </row>
    <row r="85" spans="1:15" s="12" customFormat="1">
      <c r="A85" s="5" t="s">
        <v>47</v>
      </c>
      <c r="B85" s="6" t="s">
        <v>134</v>
      </c>
      <c r="C85" s="24" t="s">
        <v>116</v>
      </c>
      <c r="D85" s="9">
        <v>40177</v>
      </c>
      <c r="E85" s="24" t="s">
        <v>254</v>
      </c>
      <c r="F85" s="25">
        <v>40904</v>
      </c>
      <c r="G85" s="8">
        <v>18</v>
      </c>
      <c r="H85" s="8">
        <v>18</v>
      </c>
      <c r="I85" s="8">
        <v>198</v>
      </c>
      <c r="J85" s="8">
        <v>193.3</v>
      </c>
      <c r="K85" s="8">
        <v>6</v>
      </c>
      <c r="L85" s="10">
        <v>5064460</v>
      </c>
      <c r="M85" s="10">
        <v>3182000.18</v>
      </c>
      <c r="N85" s="10">
        <v>1882459.82</v>
      </c>
      <c r="O85" s="30">
        <v>26200</v>
      </c>
    </row>
    <row r="86" spans="1:15" s="12" customFormat="1">
      <c r="A86" s="5" t="s">
        <v>75</v>
      </c>
      <c r="B86" s="6" t="s">
        <v>135</v>
      </c>
      <c r="C86" s="24" t="s">
        <v>116</v>
      </c>
      <c r="D86" s="9">
        <v>40177</v>
      </c>
      <c r="E86" s="24" t="s">
        <v>254</v>
      </c>
      <c r="F86" s="25">
        <v>40904</v>
      </c>
      <c r="G86" s="8">
        <v>15</v>
      </c>
      <c r="H86" s="8">
        <v>15</v>
      </c>
      <c r="I86" s="8">
        <v>223.5</v>
      </c>
      <c r="J86" s="8">
        <v>288.5</v>
      </c>
      <c r="K86" s="8">
        <v>5</v>
      </c>
      <c r="L86" s="10">
        <v>7558700</v>
      </c>
      <c r="M86" s="10">
        <v>4749131.1500000004</v>
      </c>
      <c r="N86" s="10">
        <v>2809568.85</v>
      </c>
      <c r="O86" s="30">
        <v>26200</v>
      </c>
    </row>
    <row r="87" spans="1:15" s="12" customFormat="1">
      <c r="A87" s="5" t="s">
        <v>48</v>
      </c>
      <c r="B87" s="6" t="s">
        <v>136</v>
      </c>
      <c r="C87" s="24" t="s">
        <v>116</v>
      </c>
      <c r="D87" s="9">
        <v>40177</v>
      </c>
      <c r="E87" s="24" t="s">
        <v>254</v>
      </c>
      <c r="F87" s="25">
        <v>40904</v>
      </c>
      <c r="G87" s="8">
        <v>32</v>
      </c>
      <c r="H87" s="8">
        <v>32</v>
      </c>
      <c r="I87" s="8">
        <v>534.6</v>
      </c>
      <c r="J87" s="8">
        <v>477.3</v>
      </c>
      <c r="K87" s="8">
        <v>12</v>
      </c>
      <c r="L87" s="10">
        <v>12505260</v>
      </c>
      <c r="M87" s="10">
        <v>7857054.7599999998</v>
      </c>
      <c r="N87" s="10">
        <v>4648205.24</v>
      </c>
      <c r="O87" s="30">
        <v>26200</v>
      </c>
    </row>
    <row r="88" spans="1:15" s="12" customFormat="1">
      <c r="A88" s="5" t="s">
        <v>49</v>
      </c>
      <c r="B88" s="6" t="s">
        <v>137</v>
      </c>
      <c r="C88" s="24" t="s">
        <v>116</v>
      </c>
      <c r="D88" s="9">
        <v>40177</v>
      </c>
      <c r="E88" s="24" t="s">
        <v>254</v>
      </c>
      <c r="F88" s="25">
        <v>40904</v>
      </c>
      <c r="G88" s="8">
        <v>91</v>
      </c>
      <c r="H88" s="8">
        <v>91</v>
      </c>
      <c r="I88" s="8">
        <v>1057.9000000000001</v>
      </c>
      <c r="J88" s="8">
        <v>915.73</v>
      </c>
      <c r="K88" s="8">
        <v>31</v>
      </c>
      <c r="L88" s="10">
        <v>23992126</v>
      </c>
      <c r="M88" s="10">
        <v>15074252.59</v>
      </c>
      <c r="N88" s="10">
        <v>8917873.4100000001</v>
      </c>
      <c r="O88" s="30">
        <v>26200</v>
      </c>
    </row>
    <row r="89" spans="1:15" s="12" customFormat="1">
      <c r="A89" s="5" t="s">
        <v>71</v>
      </c>
      <c r="B89" s="6" t="s">
        <v>138</v>
      </c>
      <c r="C89" s="24" t="s">
        <v>116</v>
      </c>
      <c r="D89" s="9">
        <v>40177</v>
      </c>
      <c r="E89" s="24" t="s">
        <v>254</v>
      </c>
      <c r="F89" s="25">
        <v>40904</v>
      </c>
      <c r="G89" s="8">
        <v>32</v>
      </c>
      <c r="H89" s="8">
        <v>32</v>
      </c>
      <c r="I89" s="8">
        <v>476</v>
      </c>
      <c r="J89" s="8">
        <v>340.3</v>
      </c>
      <c r="K89" s="8">
        <v>9</v>
      </c>
      <c r="L89" s="10">
        <v>8915860</v>
      </c>
      <c r="M89" s="10">
        <v>5601834.7699999996</v>
      </c>
      <c r="N89" s="10">
        <v>3314025.23</v>
      </c>
      <c r="O89" s="30">
        <v>26200</v>
      </c>
    </row>
    <row r="90" spans="1:15" s="12" customFormat="1">
      <c r="A90" s="5" t="s">
        <v>50</v>
      </c>
      <c r="B90" s="6" t="s">
        <v>139</v>
      </c>
      <c r="C90" s="24" t="s">
        <v>116</v>
      </c>
      <c r="D90" s="9">
        <v>40177</v>
      </c>
      <c r="E90" s="24" t="s">
        <v>254</v>
      </c>
      <c r="F90" s="25">
        <v>40904</v>
      </c>
      <c r="G90" s="8">
        <v>11</v>
      </c>
      <c r="H90" s="8">
        <v>11</v>
      </c>
      <c r="I90" s="8">
        <v>170.2</v>
      </c>
      <c r="J90" s="8">
        <v>156.19999999999999</v>
      </c>
      <c r="K90" s="8">
        <v>4</v>
      </c>
      <c r="L90" s="10">
        <v>4092440</v>
      </c>
      <c r="M90" s="10">
        <v>2571280.02</v>
      </c>
      <c r="N90" s="10">
        <v>1521159.98</v>
      </c>
      <c r="O90" s="30">
        <v>26200</v>
      </c>
    </row>
    <row r="91" spans="1:15" s="12" customFormat="1">
      <c r="A91" s="5" t="s">
        <v>51</v>
      </c>
      <c r="B91" s="6" t="s">
        <v>140</v>
      </c>
      <c r="C91" s="24" t="s">
        <v>116</v>
      </c>
      <c r="D91" s="9">
        <v>40177</v>
      </c>
      <c r="E91" s="24" t="s">
        <v>254</v>
      </c>
      <c r="F91" s="25">
        <v>40904</v>
      </c>
      <c r="G91" s="8">
        <v>9</v>
      </c>
      <c r="H91" s="8">
        <v>9</v>
      </c>
      <c r="I91" s="8">
        <v>193.5</v>
      </c>
      <c r="J91" s="8">
        <v>161.19999999999999</v>
      </c>
      <c r="K91" s="8">
        <v>4</v>
      </c>
      <c r="L91" s="10">
        <v>4223440</v>
      </c>
      <c r="M91" s="10">
        <v>2653587.3199999998</v>
      </c>
      <c r="N91" s="10">
        <v>1569852.68</v>
      </c>
      <c r="O91" s="30">
        <v>26200</v>
      </c>
    </row>
    <row r="92" spans="1:15" s="12" customFormat="1">
      <c r="A92" s="5" t="s">
        <v>72</v>
      </c>
      <c r="B92" s="6" t="s">
        <v>141</v>
      </c>
      <c r="C92" s="24" t="s">
        <v>116</v>
      </c>
      <c r="D92" s="9">
        <v>40177</v>
      </c>
      <c r="E92" s="24" t="s">
        <v>254</v>
      </c>
      <c r="F92" s="25">
        <v>40904</v>
      </c>
      <c r="G92" s="8">
        <v>22</v>
      </c>
      <c r="H92" s="8">
        <v>22</v>
      </c>
      <c r="I92" s="8">
        <v>218.5</v>
      </c>
      <c r="J92" s="8">
        <v>215.4</v>
      </c>
      <c r="K92" s="8">
        <v>6</v>
      </c>
      <c r="L92" s="10">
        <v>5643480</v>
      </c>
      <c r="M92" s="10">
        <v>3545798.44</v>
      </c>
      <c r="N92" s="10">
        <v>2097681.56</v>
      </c>
      <c r="O92" s="30">
        <v>26200</v>
      </c>
    </row>
    <row r="93" spans="1:15" s="12" customFormat="1">
      <c r="A93" s="5" t="s">
        <v>66</v>
      </c>
      <c r="B93" s="6" t="s">
        <v>142</v>
      </c>
      <c r="C93" s="24" t="s">
        <v>116</v>
      </c>
      <c r="D93" s="9">
        <v>40177</v>
      </c>
      <c r="E93" s="24" t="s">
        <v>254</v>
      </c>
      <c r="F93" s="25">
        <v>40904</v>
      </c>
      <c r="G93" s="8">
        <v>18</v>
      </c>
      <c r="H93" s="8">
        <v>18</v>
      </c>
      <c r="I93" s="8">
        <v>204</v>
      </c>
      <c r="J93" s="8">
        <v>214.1</v>
      </c>
      <c r="K93" s="8">
        <v>5</v>
      </c>
      <c r="L93" s="10">
        <v>5609420</v>
      </c>
      <c r="M93" s="10">
        <v>3524398.54</v>
      </c>
      <c r="N93" s="10">
        <v>2085021.46</v>
      </c>
      <c r="O93" s="30">
        <v>26200</v>
      </c>
    </row>
    <row r="94" spans="1:15" s="12" customFormat="1">
      <c r="A94" s="5" t="s">
        <v>67</v>
      </c>
      <c r="B94" s="6" t="s">
        <v>143</v>
      </c>
      <c r="C94" s="24" t="s">
        <v>116</v>
      </c>
      <c r="D94" s="9">
        <v>40177</v>
      </c>
      <c r="E94" s="24" t="s">
        <v>254</v>
      </c>
      <c r="F94" s="25">
        <v>40904</v>
      </c>
      <c r="G94" s="8">
        <v>14</v>
      </c>
      <c r="H94" s="8">
        <v>14</v>
      </c>
      <c r="I94" s="8">
        <v>205.7</v>
      </c>
      <c r="J94" s="8">
        <v>194.6</v>
      </c>
      <c r="K94" s="8">
        <v>5</v>
      </c>
      <c r="L94" s="10">
        <v>5098520</v>
      </c>
      <c r="M94" s="10">
        <v>3203400.08</v>
      </c>
      <c r="N94" s="10">
        <v>1895119.92</v>
      </c>
      <c r="O94" s="30">
        <v>26200</v>
      </c>
    </row>
    <row r="95" spans="1:15" s="12" customFormat="1">
      <c r="A95" s="5" t="s">
        <v>68</v>
      </c>
      <c r="B95" s="6" t="s">
        <v>144</v>
      </c>
      <c r="C95" s="24" t="s">
        <v>116</v>
      </c>
      <c r="D95" s="9">
        <v>40177</v>
      </c>
      <c r="E95" s="24" t="s">
        <v>254</v>
      </c>
      <c r="F95" s="25">
        <v>40904</v>
      </c>
      <c r="G95" s="8">
        <v>15</v>
      </c>
      <c r="H95" s="8">
        <v>15</v>
      </c>
      <c r="I95" s="8">
        <v>182</v>
      </c>
      <c r="J95" s="8">
        <v>145</v>
      </c>
      <c r="K95" s="8">
        <v>4</v>
      </c>
      <c r="L95" s="10">
        <v>3799000</v>
      </c>
      <c r="M95" s="10">
        <v>2386911.67</v>
      </c>
      <c r="N95" s="10">
        <v>1412088.33</v>
      </c>
      <c r="O95" s="30">
        <v>26200</v>
      </c>
    </row>
    <row r="96" spans="1:15" s="12" customFormat="1">
      <c r="A96" s="5" t="s">
        <v>52</v>
      </c>
      <c r="B96" s="6" t="s">
        <v>145</v>
      </c>
      <c r="C96" s="24" t="s">
        <v>116</v>
      </c>
      <c r="D96" s="9">
        <v>40177</v>
      </c>
      <c r="E96" s="24" t="s">
        <v>254</v>
      </c>
      <c r="F96" s="25">
        <v>40904</v>
      </c>
      <c r="G96" s="8">
        <v>7</v>
      </c>
      <c r="H96" s="8">
        <v>7</v>
      </c>
      <c r="I96" s="8">
        <v>111</v>
      </c>
      <c r="J96" s="8">
        <v>111</v>
      </c>
      <c r="K96" s="8">
        <v>2</v>
      </c>
      <c r="L96" s="10">
        <v>2908200</v>
      </c>
      <c r="M96" s="10">
        <v>1827222.04</v>
      </c>
      <c r="N96" s="10">
        <v>1080977.96</v>
      </c>
      <c r="O96" s="30">
        <v>26200</v>
      </c>
    </row>
    <row r="97" spans="1:15" s="12" customFormat="1">
      <c r="A97" s="5" t="s">
        <v>73</v>
      </c>
      <c r="B97" s="6" t="s">
        <v>146</v>
      </c>
      <c r="C97" s="24" t="s">
        <v>116</v>
      </c>
      <c r="D97" s="9">
        <v>40177</v>
      </c>
      <c r="E97" s="24" t="s">
        <v>254</v>
      </c>
      <c r="F97" s="25">
        <v>40904</v>
      </c>
      <c r="G97" s="8">
        <v>15</v>
      </c>
      <c r="H97" s="8">
        <v>15</v>
      </c>
      <c r="I97" s="8">
        <v>201</v>
      </c>
      <c r="J97" s="8">
        <v>191.7</v>
      </c>
      <c r="K97" s="8">
        <v>6</v>
      </c>
      <c r="L97" s="10">
        <v>5022540</v>
      </c>
      <c r="M97" s="10">
        <v>3155661.84</v>
      </c>
      <c r="N97" s="10">
        <v>1866878.16</v>
      </c>
      <c r="O97" s="30">
        <v>26200</v>
      </c>
    </row>
    <row r="98" spans="1:15" s="12" customFormat="1">
      <c r="A98" s="5" t="s">
        <v>74</v>
      </c>
      <c r="B98" s="6" t="s">
        <v>147</v>
      </c>
      <c r="C98" s="24" t="s">
        <v>116</v>
      </c>
      <c r="D98" s="9">
        <v>40177</v>
      </c>
      <c r="E98" s="24" t="s">
        <v>254</v>
      </c>
      <c r="F98" s="25">
        <v>40904</v>
      </c>
      <c r="G98" s="8">
        <v>5</v>
      </c>
      <c r="H98" s="8">
        <v>5</v>
      </c>
      <c r="I98" s="8">
        <v>127</v>
      </c>
      <c r="J98" s="8">
        <v>127</v>
      </c>
      <c r="K98" s="8">
        <v>3</v>
      </c>
      <c r="L98" s="10">
        <v>3327400</v>
      </c>
      <c r="M98" s="10">
        <v>2090605.39</v>
      </c>
      <c r="N98" s="10">
        <v>1236794.6100000001</v>
      </c>
      <c r="O98" s="30">
        <v>26200</v>
      </c>
    </row>
    <row r="99" spans="1:15" s="12" customFormat="1">
      <c r="A99" s="5" t="s">
        <v>53</v>
      </c>
      <c r="B99" s="6" t="s">
        <v>148</v>
      </c>
      <c r="C99" s="24" t="s">
        <v>116</v>
      </c>
      <c r="D99" s="9">
        <v>40177</v>
      </c>
      <c r="E99" s="24" t="s">
        <v>254</v>
      </c>
      <c r="F99" s="25">
        <v>40904</v>
      </c>
      <c r="G99" s="8">
        <v>7</v>
      </c>
      <c r="H99" s="8">
        <v>7</v>
      </c>
      <c r="I99" s="8">
        <v>135.69999999999999</v>
      </c>
      <c r="J99" s="8">
        <v>97.2</v>
      </c>
      <c r="K99" s="8">
        <v>2</v>
      </c>
      <c r="L99" s="10">
        <v>2546640</v>
      </c>
      <c r="M99" s="10">
        <v>1600053.89</v>
      </c>
      <c r="N99" s="10">
        <v>946586.11</v>
      </c>
      <c r="O99" s="30">
        <v>26200</v>
      </c>
    </row>
    <row r="100" spans="1:15" s="12" customFormat="1">
      <c r="A100" s="5" t="s">
        <v>76</v>
      </c>
      <c r="B100" s="6" t="s">
        <v>149</v>
      </c>
      <c r="C100" s="24" t="s">
        <v>116</v>
      </c>
      <c r="D100" s="9">
        <v>40177</v>
      </c>
      <c r="E100" s="24" t="s">
        <v>254</v>
      </c>
      <c r="F100" s="25">
        <v>40904</v>
      </c>
      <c r="G100" s="8">
        <v>15</v>
      </c>
      <c r="H100" s="8">
        <v>15</v>
      </c>
      <c r="I100" s="8">
        <v>222.6</v>
      </c>
      <c r="J100" s="8">
        <v>205.3</v>
      </c>
      <c r="K100" s="8">
        <v>6</v>
      </c>
      <c r="L100" s="10">
        <v>5378860</v>
      </c>
      <c r="M100" s="10">
        <v>3379537.7</v>
      </c>
      <c r="N100" s="10">
        <v>1999322.3</v>
      </c>
      <c r="O100" s="30">
        <v>26200</v>
      </c>
    </row>
    <row r="101" spans="1:15" s="12" customFormat="1">
      <c r="A101" s="5" t="s">
        <v>69</v>
      </c>
      <c r="B101" s="6" t="s">
        <v>150</v>
      </c>
      <c r="C101" s="24" t="s">
        <v>116</v>
      </c>
      <c r="D101" s="9">
        <v>40177</v>
      </c>
      <c r="E101" s="24" t="s">
        <v>254</v>
      </c>
      <c r="F101" s="25">
        <v>40904</v>
      </c>
      <c r="G101" s="8">
        <v>120</v>
      </c>
      <c r="H101" s="8">
        <v>120</v>
      </c>
      <c r="I101" s="8">
        <v>1411</v>
      </c>
      <c r="J101" s="8">
        <v>1296.3</v>
      </c>
      <c r="K101" s="8">
        <v>36</v>
      </c>
      <c r="L101" s="10">
        <v>33963060</v>
      </c>
      <c r="M101" s="10">
        <v>21338990.34</v>
      </c>
      <c r="N101" s="10">
        <v>12624069.66</v>
      </c>
      <c r="O101" s="30">
        <v>26200</v>
      </c>
    </row>
    <row r="102" spans="1:15" s="12" customFormat="1">
      <c r="A102" s="5" t="s">
        <v>77</v>
      </c>
      <c r="B102" s="6" t="s">
        <v>151</v>
      </c>
      <c r="C102" s="24" t="s">
        <v>116</v>
      </c>
      <c r="D102" s="9">
        <v>40177</v>
      </c>
      <c r="E102" s="24" t="s">
        <v>254</v>
      </c>
      <c r="F102" s="25">
        <v>40904</v>
      </c>
      <c r="G102" s="8">
        <v>100</v>
      </c>
      <c r="H102" s="8">
        <v>100</v>
      </c>
      <c r="I102" s="8">
        <v>1396.8</v>
      </c>
      <c r="J102" s="8">
        <v>1221</v>
      </c>
      <c r="K102" s="8">
        <v>33</v>
      </c>
      <c r="L102" s="10">
        <v>31990200</v>
      </c>
      <c r="M102" s="10">
        <v>20099442.420000002</v>
      </c>
      <c r="N102" s="10">
        <v>11890757.58</v>
      </c>
      <c r="O102" s="30">
        <v>26200</v>
      </c>
    </row>
    <row r="103" spans="1:15" s="12" customFormat="1">
      <c r="A103" s="5" t="s">
        <v>70</v>
      </c>
      <c r="B103" s="6" t="s">
        <v>152</v>
      </c>
      <c r="C103" s="24" t="s">
        <v>116</v>
      </c>
      <c r="D103" s="9">
        <v>40177</v>
      </c>
      <c r="E103" s="24" t="s">
        <v>254</v>
      </c>
      <c r="F103" s="25">
        <v>40904</v>
      </c>
      <c r="G103" s="8">
        <v>94</v>
      </c>
      <c r="H103" s="8">
        <v>94</v>
      </c>
      <c r="I103" s="8">
        <v>1396.3</v>
      </c>
      <c r="J103" s="8">
        <v>1279.0999999999999</v>
      </c>
      <c r="K103" s="8">
        <v>36</v>
      </c>
      <c r="L103" s="10">
        <v>33512420</v>
      </c>
      <c r="M103" s="10">
        <v>21055853.23</v>
      </c>
      <c r="N103" s="10">
        <v>12456566.77</v>
      </c>
      <c r="O103" s="30">
        <v>26200</v>
      </c>
    </row>
    <row r="104" spans="1:15" s="12" customFormat="1">
      <c r="A104" s="5" t="s">
        <v>55</v>
      </c>
      <c r="B104" s="6" t="s">
        <v>154</v>
      </c>
      <c r="C104" s="24" t="s">
        <v>116</v>
      </c>
      <c r="D104" s="9">
        <v>40177</v>
      </c>
      <c r="E104" s="24" t="s">
        <v>254</v>
      </c>
      <c r="F104" s="25">
        <v>40904</v>
      </c>
      <c r="G104" s="8">
        <v>46</v>
      </c>
      <c r="H104" s="8">
        <v>46</v>
      </c>
      <c r="I104" s="8">
        <v>611.5</v>
      </c>
      <c r="J104" s="8">
        <v>504.2</v>
      </c>
      <c r="K104" s="8">
        <v>15</v>
      </c>
      <c r="L104" s="10">
        <v>13210040</v>
      </c>
      <c r="M104" s="10">
        <v>8299868.0300000003</v>
      </c>
      <c r="N104" s="10">
        <v>4910171.97</v>
      </c>
      <c r="O104" s="30">
        <v>26200</v>
      </c>
    </row>
    <row r="105" spans="1:15" s="12" customFormat="1">
      <c r="A105" s="5" t="s">
        <v>56</v>
      </c>
      <c r="B105" s="6" t="s">
        <v>155</v>
      </c>
      <c r="C105" s="24" t="s">
        <v>116</v>
      </c>
      <c r="D105" s="9">
        <v>40177</v>
      </c>
      <c r="E105" s="24" t="s">
        <v>254</v>
      </c>
      <c r="F105" s="25">
        <v>40904</v>
      </c>
      <c r="G105" s="8">
        <v>25</v>
      </c>
      <c r="H105" s="8">
        <v>25</v>
      </c>
      <c r="I105" s="8">
        <v>481.7</v>
      </c>
      <c r="J105" s="8">
        <v>416.6</v>
      </c>
      <c r="K105" s="8">
        <v>9</v>
      </c>
      <c r="L105" s="10">
        <v>10914920</v>
      </c>
      <c r="M105" s="10">
        <v>6857844.1500000004</v>
      </c>
      <c r="N105" s="10">
        <v>4057075.85</v>
      </c>
      <c r="O105" s="30">
        <v>26200</v>
      </c>
    </row>
    <row r="106" spans="1:15" s="12" customFormat="1">
      <c r="A106" s="5" t="s">
        <v>54</v>
      </c>
      <c r="B106" s="6" t="s">
        <v>156</v>
      </c>
      <c r="C106" s="24" t="s">
        <v>116</v>
      </c>
      <c r="D106" s="9">
        <v>40177</v>
      </c>
      <c r="E106" s="24" t="s">
        <v>254</v>
      </c>
      <c r="F106" s="25">
        <v>40904</v>
      </c>
      <c r="G106" s="8">
        <v>24</v>
      </c>
      <c r="H106" s="8">
        <v>24</v>
      </c>
      <c r="I106" s="8">
        <v>285.89999999999998</v>
      </c>
      <c r="J106" s="8">
        <v>249.6</v>
      </c>
      <c r="K106" s="8">
        <v>7</v>
      </c>
      <c r="L106" s="10">
        <v>6539520</v>
      </c>
      <c r="M106" s="10">
        <v>4108780.37</v>
      </c>
      <c r="N106" s="10">
        <v>2430739.63</v>
      </c>
      <c r="O106" s="30">
        <v>26200</v>
      </c>
    </row>
    <row r="107" spans="1:15" s="12" customFormat="1">
      <c r="A107" s="5" t="s">
        <v>57</v>
      </c>
      <c r="B107" s="6" t="s">
        <v>157</v>
      </c>
      <c r="C107" s="24" t="s">
        <v>116</v>
      </c>
      <c r="D107" s="9">
        <v>40177</v>
      </c>
      <c r="E107" s="24" t="s">
        <v>254</v>
      </c>
      <c r="F107" s="25">
        <v>40904</v>
      </c>
      <c r="G107" s="8">
        <v>30</v>
      </c>
      <c r="H107" s="8">
        <v>30</v>
      </c>
      <c r="I107" s="8">
        <v>451.5</v>
      </c>
      <c r="J107" s="8">
        <v>413.19</v>
      </c>
      <c r="K107" s="8">
        <v>14</v>
      </c>
      <c r="L107" s="10">
        <v>10825578</v>
      </c>
      <c r="M107" s="10">
        <v>6801710.5800000001</v>
      </c>
      <c r="N107" s="10">
        <v>4023867.42</v>
      </c>
      <c r="O107" s="30">
        <v>26200</v>
      </c>
    </row>
    <row r="108" spans="1:15" s="12" customFormat="1">
      <c r="A108" s="5" t="s">
        <v>235</v>
      </c>
      <c r="B108" s="6" t="s">
        <v>158</v>
      </c>
      <c r="C108" s="24" t="s">
        <v>116</v>
      </c>
      <c r="D108" s="9">
        <v>40177</v>
      </c>
      <c r="E108" s="24" t="s">
        <v>254</v>
      </c>
      <c r="F108" s="25">
        <v>40904</v>
      </c>
      <c r="G108" s="8">
        <v>60</v>
      </c>
      <c r="H108" s="8">
        <v>60</v>
      </c>
      <c r="I108" s="8">
        <v>785.8</v>
      </c>
      <c r="J108" s="8">
        <v>712.5</v>
      </c>
      <c r="K108" s="8">
        <v>22</v>
      </c>
      <c r="L108" s="10">
        <v>18667500</v>
      </c>
      <c r="M108" s="10">
        <v>11728790.140000001</v>
      </c>
      <c r="N108" s="10">
        <v>6938709.8600000003</v>
      </c>
      <c r="O108" s="30">
        <v>26200</v>
      </c>
    </row>
    <row r="109" spans="1:15" s="12" customFormat="1">
      <c r="A109" s="5" t="s">
        <v>58</v>
      </c>
      <c r="B109" s="6" t="s">
        <v>159</v>
      </c>
      <c r="C109" s="24" t="s">
        <v>116</v>
      </c>
      <c r="D109" s="9">
        <v>40177</v>
      </c>
      <c r="E109" s="24" t="s">
        <v>254</v>
      </c>
      <c r="F109" s="25">
        <v>40904</v>
      </c>
      <c r="G109" s="8">
        <v>47</v>
      </c>
      <c r="H109" s="8">
        <v>47</v>
      </c>
      <c r="I109" s="8">
        <v>823.1</v>
      </c>
      <c r="J109" s="8">
        <v>746.6</v>
      </c>
      <c r="K109" s="8">
        <v>23</v>
      </c>
      <c r="L109" s="10">
        <v>19560920</v>
      </c>
      <c r="M109" s="10">
        <v>12290125.890000001</v>
      </c>
      <c r="N109" s="10">
        <v>7270794.1100000003</v>
      </c>
      <c r="O109" s="30">
        <v>26200</v>
      </c>
    </row>
    <row r="110" spans="1:15" s="12" customFormat="1">
      <c r="A110" s="5" t="s">
        <v>78</v>
      </c>
      <c r="B110" s="6" t="s">
        <v>160</v>
      </c>
      <c r="C110" s="24" t="s">
        <v>116</v>
      </c>
      <c r="D110" s="9">
        <v>40177</v>
      </c>
      <c r="E110" s="24" t="s">
        <v>254</v>
      </c>
      <c r="F110" s="25">
        <v>40904</v>
      </c>
      <c r="G110" s="8">
        <v>23</v>
      </c>
      <c r="H110" s="8">
        <v>23</v>
      </c>
      <c r="I110" s="8">
        <v>296.2</v>
      </c>
      <c r="J110" s="8">
        <v>269.3</v>
      </c>
      <c r="K110" s="8">
        <v>8</v>
      </c>
      <c r="L110" s="10">
        <v>7055660</v>
      </c>
      <c r="M110" s="10">
        <v>4433071.12</v>
      </c>
      <c r="N110" s="10">
        <v>2622588.88</v>
      </c>
      <c r="O110" s="30">
        <v>26200</v>
      </c>
    </row>
    <row r="111" spans="1:15" s="12" customFormat="1">
      <c r="A111" s="5" t="s">
        <v>59</v>
      </c>
      <c r="B111" s="6" t="s">
        <v>161</v>
      </c>
      <c r="C111" s="24" t="s">
        <v>116</v>
      </c>
      <c r="D111" s="9">
        <v>40177</v>
      </c>
      <c r="E111" s="24" t="s">
        <v>254</v>
      </c>
      <c r="F111" s="25">
        <v>40904</v>
      </c>
      <c r="G111" s="8">
        <v>23</v>
      </c>
      <c r="H111" s="8">
        <v>23</v>
      </c>
      <c r="I111" s="8">
        <v>452</v>
      </c>
      <c r="J111" s="8">
        <v>235.55</v>
      </c>
      <c r="K111" s="8">
        <v>6</v>
      </c>
      <c r="L111" s="10">
        <v>6171410</v>
      </c>
      <c r="M111" s="10">
        <v>3877496.86</v>
      </c>
      <c r="N111" s="10">
        <v>2293913.14</v>
      </c>
      <c r="O111" s="30">
        <v>26200</v>
      </c>
    </row>
    <row r="112" spans="1:15" s="12" customFormat="1">
      <c r="A112" s="5" t="s">
        <v>60</v>
      </c>
      <c r="B112" s="6" t="s">
        <v>162</v>
      </c>
      <c r="C112" s="24" t="s">
        <v>116</v>
      </c>
      <c r="D112" s="9">
        <v>40177</v>
      </c>
      <c r="E112" s="24" t="s">
        <v>254</v>
      </c>
      <c r="F112" s="25">
        <v>40904</v>
      </c>
      <c r="G112" s="8">
        <v>15</v>
      </c>
      <c r="H112" s="8">
        <v>15</v>
      </c>
      <c r="I112" s="8">
        <v>295.8</v>
      </c>
      <c r="J112" s="8">
        <v>271.17</v>
      </c>
      <c r="K112" s="8">
        <v>8</v>
      </c>
      <c r="L112" s="10">
        <v>7104654</v>
      </c>
      <c r="M112" s="10">
        <v>4463854.05</v>
      </c>
      <c r="N112" s="10">
        <v>2640799.9500000002</v>
      </c>
      <c r="O112" s="30">
        <v>26200</v>
      </c>
    </row>
    <row r="113" spans="1:15" s="12" customFormat="1">
      <c r="A113" s="5" t="s">
        <v>61</v>
      </c>
      <c r="B113" s="6" t="s">
        <v>163</v>
      </c>
      <c r="C113" s="24" t="s">
        <v>116</v>
      </c>
      <c r="D113" s="9">
        <v>40177</v>
      </c>
      <c r="E113" s="24" t="s">
        <v>254</v>
      </c>
      <c r="F113" s="25">
        <v>40904</v>
      </c>
      <c r="G113" s="8">
        <v>23</v>
      </c>
      <c r="H113" s="8">
        <v>23</v>
      </c>
      <c r="I113" s="8">
        <v>430.7</v>
      </c>
      <c r="J113" s="8">
        <v>365.4</v>
      </c>
      <c r="K113" s="8">
        <v>9</v>
      </c>
      <c r="L113" s="10">
        <v>9573480</v>
      </c>
      <c r="M113" s="10">
        <v>6015017.4100000001</v>
      </c>
      <c r="N113" s="10">
        <v>3558462.59</v>
      </c>
      <c r="O113" s="30">
        <v>26200</v>
      </c>
    </row>
    <row r="114" spans="1:15" s="12" customFormat="1">
      <c r="A114" s="5" t="s">
        <v>62</v>
      </c>
      <c r="B114" s="6" t="s">
        <v>164</v>
      </c>
      <c r="C114" s="24" t="s">
        <v>116</v>
      </c>
      <c r="D114" s="9">
        <v>40177</v>
      </c>
      <c r="E114" s="24" t="s">
        <v>254</v>
      </c>
      <c r="F114" s="25">
        <v>40904</v>
      </c>
      <c r="G114" s="8">
        <v>29</v>
      </c>
      <c r="H114" s="8">
        <v>29</v>
      </c>
      <c r="I114" s="8">
        <v>425.9</v>
      </c>
      <c r="J114" s="8">
        <v>374.2</v>
      </c>
      <c r="K114" s="8">
        <v>10</v>
      </c>
      <c r="L114" s="10">
        <v>9804040</v>
      </c>
      <c r="M114" s="10">
        <v>6159878.2599999998</v>
      </c>
      <c r="N114" s="10">
        <v>3644161.74</v>
      </c>
      <c r="O114" s="30">
        <v>26200</v>
      </c>
    </row>
    <row r="115" spans="1:15" s="12" customFormat="1">
      <c r="A115" s="5" t="s">
        <v>63</v>
      </c>
      <c r="B115" s="6" t="s">
        <v>165</v>
      </c>
      <c r="C115" s="24" t="s">
        <v>116</v>
      </c>
      <c r="D115" s="9">
        <v>40177</v>
      </c>
      <c r="E115" s="24" t="s">
        <v>254</v>
      </c>
      <c r="F115" s="25">
        <v>40904</v>
      </c>
      <c r="G115" s="8">
        <v>26</v>
      </c>
      <c r="H115" s="8">
        <v>26</v>
      </c>
      <c r="I115" s="8">
        <v>425.4</v>
      </c>
      <c r="J115" s="8">
        <v>373.4</v>
      </c>
      <c r="K115" s="8">
        <v>9</v>
      </c>
      <c r="L115" s="10">
        <v>9783080</v>
      </c>
      <c r="M115" s="10">
        <v>6146709.0899999999</v>
      </c>
      <c r="N115" s="10">
        <v>3636370.91</v>
      </c>
      <c r="O115" s="30">
        <v>26200</v>
      </c>
    </row>
    <row r="116" spans="1:15" s="12" customFormat="1">
      <c r="A116" s="5" t="s">
        <v>79</v>
      </c>
      <c r="B116" s="6" t="s">
        <v>166</v>
      </c>
      <c r="C116" s="24" t="s">
        <v>116</v>
      </c>
      <c r="D116" s="9">
        <v>40177</v>
      </c>
      <c r="E116" s="24" t="s">
        <v>254</v>
      </c>
      <c r="F116" s="25">
        <v>40904</v>
      </c>
      <c r="G116" s="8">
        <v>12</v>
      </c>
      <c r="H116" s="8">
        <v>12</v>
      </c>
      <c r="I116" s="8">
        <v>224.9</v>
      </c>
      <c r="J116" s="8">
        <v>196.9</v>
      </c>
      <c r="K116" s="8">
        <v>5</v>
      </c>
      <c r="L116" s="10">
        <v>5158780</v>
      </c>
      <c r="M116" s="10">
        <v>3241261.44</v>
      </c>
      <c r="N116" s="10">
        <v>1917518.56</v>
      </c>
      <c r="O116" s="30">
        <v>26200</v>
      </c>
    </row>
    <row r="117" spans="1:15" s="12" customFormat="1">
      <c r="A117" s="5" t="s">
        <v>28</v>
      </c>
      <c r="B117" s="6"/>
      <c r="C117" s="35"/>
      <c r="D117" s="27"/>
      <c r="E117" s="5"/>
      <c r="F117" s="27"/>
      <c r="G117" s="27">
        <v>1652</v>
      </c>
      <c r="H117" s="27">
        <v>1652</v>
      </c>
      <c r="I117" s="27">
        <v>25766.599999999995</v>
      </c>
      <c r="J117" s="27">
        <v>20914.32</v>
      </c>
      <c r="K117" s="27">
        <f>SUM(K67:K116)</f>
        <v>583</v>
      </c>
      <c r="L117" s="27">
        <v>547955184</v>
      </c>
      <c r="M117" s="28">
        <v>344280237.98000002</v>
      </c>
      <c r="N117" s="28">
        <v>203674946.02000001</v>
      </c>
      <c r="O117" s="28"/>
    </row>
    <row r="118" spans="1:15" s="12" customFormat="1">
      <c r="A118" s="5" t="s">
        <v>167</v>
      </c>
      <c r="B118" s="6"/>
      <c r="C118" s="24"/>
      <c r="D118" s="8"/>
      <c r="E118" s="7"/>
      <c r="F118" s="8"/>
      <c r="G118" s="8"/>
      <c r="H118" s="8"/>
      <c r="I118" s="8"/>
      <c r="J118" s="8"/>
      <c r="K118" s="8"/>
      <c r="L118" s="10"/>
      <c r="M118" s="38">
        <f>SUM(M67:M116)-M117</f>
        <v>0</v>
      </c>
      <c r="N118" s="38">
        <f>SUM(N67:N116)-N117</f>
        <v>0</v>
      </c>
      <c r="O118" s="10"/>
    </row>
    <row r="119" spans="1:15" s="12" customFormat="1">
      <c r="A119" s="5" t="s">
        <v>31</v>
      </c>
      <c r="B119" s="6" t="s">
        <v>298</v>
      </c>
      <c r="C119" s="24" t="s">
        <v>168</v>
      </c>
      <c r="D119" s="9">
        <v>37729</v>
      </c>
      <c r="E119" s="24" t="s">
        <v>254</v>
      </c>
      <c r="F119" s="25">
        <v>40904</v>
      </c>
      <c r="G119" s="8">
        <v>7</v>
      </c>
      <c r="H119" s="8">
        <v>7</v>
      </c>
      <c r="I119" s="8">
        <v>285</v>
      </c>
      <c r="J119" s="8">
        <v>114.4</v>
      </c>
      <c r="K119" s="8">
        <v>3</v>
      </c>
      <c r="L119" s="10">
        <v>2997280</v>
      </c>
      <c r="M119" s="10">
        <v>1883191</v>
      </c>
      <c r="N119" s="10">
        <v>1114089</v>
      </c>
      <c r="O119" s="30">
        <v>26200</v>
      </c>
    </row>
    <row r="120" spans="1:15" s="12" customFormat="1">
      <c r="A120" s="5" t="s">
        <v>28</v>
      </c>
      <c r="B120" s="6"/>
      <c r="C120" s="35"/>
      <c r="D120" s="27"/>
      <c r="E120" s="5"/>
      <c r="F120" s="27"/>
      <c r="G120" s="27">
        <v>7</v>
      </c>
      <c r="H120" s="27">
        <v>7</v>
      </c>
      <c r="I120" s="27">
        <v>285</v>
      </c>
      <c r="J120" s="27">
        <v>114.4</v>
      </c>
      <c r="K120" s="27">
        <v>3</v>
      </c>
      <c r="L120" s="28">
        <v>2997280</v>
      </c>
      <c r="M120" s="28">
        <v>1883191</v>
      </c>
      <c r="N120" s="28">
        <v>1114089</v>
      </c>
      <c r="O120" s="28"/>
    </row>
    <row r="121" spans="1:15" s="12" customFormat="1">
      <c r="A121" s="5" t="s">
        <v>275</v>
      </c>
      <c r="B121" s="6"/>
      <c r="C121" s="24"/>
      <c r="D121" s="8"/>
      <c r="E121" s="7"/>
      <c r="F121" s="8"/>
      <c r="G121" s="8"/>
      <c r="H121" s="8"/>
      <c r="I121" s="8"/>
      <c r="J121" s="8"/>
      <c r="K121" s="8"/>
      <c r="L121" s="10"/>
      <c r="M121" s="10"/>
      <c r="N121" s="10"/>
      <c r="O121" s="10"/>
    </row>
    <row r="122" spans="1:15" s="12" customFormat="1">
      <c r="A122" s="5" t="s">
        <v>31</v>
      </c>
      <c r="B122" s="6" t="s">
        <v>169</v>
      </c>
      <c r="C122" s="24" t="s">
        <v>170</v>
      </c>
      <c r="D122" s="9">
        <v>40164</v>
      </c>
      <c r="E122" s="24" t="s">
        <v>254</v>
      </c>
      <c r="F122" s="25">
        <v>40904</v>
      </c>
      <c r="G122" s="8">
        <v>7</v>
      </c>
      <c r="H122" s="8">
        <v>7</v>
      </c>
      <c r="I122" s="8">
        <v>144.6</v>
      </c>
      <c r="J122" s="8">
        <v>86.8</v>
      </c>
      <c r="K122" s="8">
        <v>4</v>
      </c>
      <c r="L122" s="10">
        <v>2274160</v>
      </c>
      <c r="M122" s="10">
        <v>1428854.71</v>
      </c>
      <c r="N122" s="10">
        <v>845305.29</v>
      </c>
      <c r="O122" s="30">
        <v>26200</v>
      </c>
    </row>
    <row r="123" spans="1:15" s="12" customFormat="1">
      <c r="A123" s="5" t="s">
        <v>28</v>
      </c>
      <c r="B123" s="6"/>
      <c r="C123" s="35"/>
      <c r="D123" s="27"/>
      <c r="E123" s="5"/>
      <c r="F123" s="27"/>
      <c r="G123" s="27">
        <v>7</v>
      </c>
      <c r="H123" s="27">
        <v>7</v>
      </c>
      <c r="I123" s="27">
        <v>144.6</v>
      </c>
      <c r="J123" s="27">
        <v>86.8</v>
      </c>
      <c r="K123" s="27">
        <v>4</v>
      </c>
      <c r="L123" s="28">
        <v>2274160</v>
      </c>
      <c r="M123" s="28">
        <v>1428854.71</v>
      </c>
      <c r="N123" s="28">
        <v>845305.29</v>
      </c>
      <c r="O123" s="28"/>
    </row>
    <row r="124" spans="1:15" s="12" customFormat="1">
      <c r="A124" s="5" t="s">
        <v>276</v>
      </c>
      <c r="B124" s="6"/>
      <c r="C124" s="24"/>
      <c r="D124" s="8"/>
      <c r="E124" s="7"/>
      <c r="F124" s="8"/>
      <c r="G124" s="8"/>
      <c r="H124" s="8"/>
      <c r="I124" s="8"/>
      <c r="J124" s="8"/>
      <c r="K124" s="8"/>
      <c r="L124" s="10"/>
      <c r="M124" s="10"/>
      <c r="N124" s="10"/>
      <c r="O124" s="10"/>
    </row>
    <row r="125" spans="1:15" s="12" customFormat="1">
      <c r="A125" s="5" t="s">
        <v>31</v>
      </c>
      <c r="B125" s="6" t="s">
        <v>171</v>
      </c>
      <c r="C125" s="24" t="s">
        <v>172</v>
      </c>
      <c r="D125" s="9">
        <v>40178</v>
      </c>
      <c r="E125" s="24" t="s">
        <v>254</v>
      </c>
      <c r="F125" s="25">
        <v>40904</v>
      </c>
      <c r="G125" s="8">
        <v>23</v>
      </c>
      <c r="H125" s="8">
        <v>23</v>
      </c>
      <c r="I125" s="8">
        <v>444</v>
      </c>
      <c r="J125" s="8">
        <v>400.9</v>
      </c>
      <c r="K125" s="8">
        <v>9</v>
      </c>
      <c r="L125" s="10">
        <v>10503580</v>
      </c>
      <c r="M125" s="10">
        <v>6599399.2400000002</v>
      </c>
      <c r="N125" s="10">
        <v>3904180.76</v>
      </c>
      <c r="O125" s="30">
        <v>26200</v>
      </c>
    </row>
    <row r="126" spans="1:15" s="12" customFormat="1">
      <c r="A126" s="5" t="s">
        <v>32</v>
      </c>
      <c r="B126" s="6" t="s">
        <v>173</v>
      </c>
      <c r="C126" s="24" t="s">
        <v>172</v>
      </c>
      <c r="D126" s="9">
        <v>40178</v>
      </c>
      <c r="E126" s="24" t="s">
        <v>254</v>
      </c>
      <c r="F126" s="25">
        <v>40904</v>
      </c>
      <c r="G126" s="8">
        <v>26</v>
      </c>
      <c r="H126" s="8">
        <v>26</v>
      </c>
      <c r="I126" s="8">
        <v>446.7</v>
      </c>
      <c r="J126" s="8">
        <v>417.4</v>
      </c>
      <c r="K126" s="8">
        <v>8</v>
      </c>
      <c r="L126" s="10">
        <v>10935880</v>
      </c>
      <c r="M126" s="10">
        <v>6871013.3200000003</v>
      </c>
      <c r="N126" s="10">
        <v>4064866.68</v>
      </c>
      <c r="O126" s="30">
        <v>26200</v>
      </c>
    </row>
    <row r="127" spans="1:15" s="12" customFormat="1">
      <c r="A127" s="5" t="s">
        <v>30</v>
      </c>
      <c r="B127" s="6" t="s">
        <v>174</v>
      </c>
      <c r="C127" s="24" t="s">
        <v>172</v>
      </c>
      <c r="D127" s="9">
        <v>40178</v>
      </c>
      <c r="E127" s="24" t="s">
        <v>254</v>
      </c>
      <c r="F127" s="25">
        <v>40904</v>
      </c>
      <c r="G127" s="8">
        <v>14</v>
      </c>
      <c r="H127" s="8">
        <v>14</v>
      </c>
      <c r="I127" s="8">
        <v>180.3</v>
      </c>
      <c r="J127" s="8">
        <v>164.2</v>
      </c>
      <c r="K127" s="8">
        <v>7</v>
      </c>
      <c r="L127" s="10">
        <v>4302040</v>
      </c>
      <c r="M127" s="10">
        <v>2702971.7</v>
      </c>
      <c r="N127" s="10">
        <v>1599068.3</v>
      </c>
      <c r="O127" s="30">
        <v>26200</v>
      </c>
    </row>
    <row r="128" spans="1:15" s="12" customFormat="1">
      <c r="A128" s="5" t="s">
        <v>29</v>
      </c>
      <c r="B128" s="6" t="s">
        <v>175</v>
      </c>
      <c r="C128" s="24" t="s">
        <v>172</v>
      </c>
      <c r="D128" s="9">
        <v>40178</v>
      </c>
      <c r="E128" s="24" t="s">
        <v>254</v>
      </c>
      <c r="F128" s="25">
        <v>40904</v>
      </c>
      <c r="G128" s="8">
        <v>1</v>
      </c>
      <c r="H128" s="8">
        <v>1</v>
      </c>
      <c r="I128" s="8">
        <v>116.4</v>
      </c>
      <c r="J128" s="8">
        <v>24.8</v>
      </c>
      <c r="K128" s="8">
        <v>1</v>
      </c>
      <c r="L128" s="10">
        <v>649760</v>
      </c>
      <c r="M128" s="10">
        <v>408244.2</v>
      </c>
      <c r="N128" s="10">
        <v>241515.8</v>
      </c>
      <c r="O128" s="30">
        <v>26200</v>
      </c>
    </row>
    <row r="129" spans="1:15" s="12" customFormat="1">
      <c r="A129" s="5" t="s">
        <v>28</v>
      </c>
      <c r="B129" s="6"/>
      <c r="C129" s="35"/>
      <c r="D129" s="27"/>
      <c r="E129" s="5"/>
      <c r="F129" s="27"/>
      <c r="G129" s="27">
        <v>64</v>
      </c>
      <c r="H129" s="27">
        <v>64</v>
      </c>
      <c r="I129" s="27">
        <v>1187.4000000000001</v>
      </c>
      <c r="J129" s="27">
        <v>1007.3</v>
      </c>
      <c r="K129" s="27">
        <f>SUM(K125:K128)</f>
        <v>25</v>
      </c>
      <c r="L129" s="28">
        <v>26391260</v>
      </c>
      <c r="M129" s="28">
        <v>16581628.460000001</v>
      </c>
      <c r="N129" s="28">
        <v>9809631.5399999991</v>
      </c>
      <c r="O129" s="28"/>
    </row>
    <row r="130" spans="1:15" s="12" customFormat="1">
      <c r="A130" s="5" t="s">
        <v>277</v>
      </c>
      <c r="B130" s="6"/>
      <c r="C130" s="24"/>
      <c r="D130" s="8"/>
      <c r="E130" s="7"/>
      <c r="F130" s="8"/>
      <c r="G130" s="8"/>
      <c r="H130" s="8"/>
      <c r="I130" s="8"/>
      <c r="J130" s="8"/>
      <c r="K130" s="8"/>
      <c r="L130" s="10"/>
      <c r="M130" s="38">
        <f>SUM(M125:M128)-M129</f>
        <v>0</v>
      </c>
      <c r="N130" s="38">
        <f>SUM(N125:N128)-N129</f>
        <v>0</v>
      </c>
      <c r="O130" s="10"/>
    </row>
    <row r="131" spans="1:15" s="12" customFormat="1">
      <c r="A131" s="5" t="s">
        <v>31</v>
      </c>
      <c r="B131" s="6" t="s">
        <v>176</v>
      </c>
      <c r="C131" s="24" t="s">
        <v>177</v>
      </c>
      <c r="D131" s="9">
        <v>35530</v>
      </c>
      <c r="E131" s="24" t="s">
        <v>254</v>
      </c>
      <c r="F131" s="25">
        <v>40904</v>
      </c>
      <c r="G131" s="8">
        <v>9</v>
      </c>
      <c r="H131" s="8">
        <v>9</v>
      </c>
      <c r="I131" s="8">
        <v>95.6</v>
      </c>
      <c r="J131" s="8">
        <v>95.6</v>
      </c>
      <c r="K131" s="8">
        <v>3</v>
      </c>
      <c r="L131" s="10">
        <v>2504720</v>
      </c>
      <c r="M131" s="10">
        <v>1573715.57</v>
      </c>
      <c r="N131" s="10">
        <v>931004.43</v>
      </c>
      <c r="O131" s="30">
        <v>26200</v>
      </c>
    </row>
    <row r="132" spans="1:15" s="12" customFormat="1">
      <c r="A132" s="5" t="s">
        <v>32</v>
      </c>
      <c r="B132" s="6" t="s">
        <v>178</v>
      </c>
      <c r="C132" s="24" t="s">
        <v>177</v>
      </c>
      <c r="D132" s="9">
        <v>35530</v>
      </c>
      <c r="E132" s="24" t="s">
        <v>254</v>
      </c>
      <c r="F132" s="25">
        <v>40904</v>
      </c>
      <c r="G132" s="8">
        <v>5</v>
      </c>
      <c r="H132" s="8">
        <v>5</v>
      </c>
      <c r="I132" s="8">
        <v>141.80000000000001</v>
      </c>
      <c r="J132" s="8">
        <v>73.3</v>
      </c>
      <c r="K132" s="8">
        <v>2</v>
      </c>
      <c r="L132" s="10">
        <v>1920460</v>
      </c>
      <c r="M132" s="10">
        <v>1206625.02</v>
      </c>
      <c r="N132" s="10">
        <v>713834.98</v>
      </c>
      <c r="O132" s="30">
        <v>26200</v>
      </c>
    </row>
    <row r="133" spans="1:15" s="12" customFormat="1">
      <c r="A133" s="5" t="s">
        <v>28</v>
      </c>
      <c r="B133" s="6"/>
      <c r="C133" s="35"/>
      <c r="D133" s="27"/>
      <c r="E133" s="5"/>
      <c r="F133" s="27"/>
      <c r="G133" s="27">
        <v>14</v>
      </c>
      <c r="H133" s="27">
        <v>14</v>
      </c>
      <c r="I133" s="27">
        <v>237.4</v>
      </c>
      <c r="J133" s="27">
        <v>168.9</v>
      </c>
      <c r="K133" s="27">
        <v>5</v>
      </c>
      <c r="L133" s="28">
        <v>4425180</v>
      </c>
      <c r="M133" s="28">
        <v>2780340.59</v>
      </c>
      <c r="N133" s="28">
        <v>1644839.41</v>
      </c>
      <c r="O133" s="28"/>
    </row>
    <row r="134" spans="1:15" s="12" customFormat="1">
      <c r="A134" s="5" t="s">
        <v>278</v>
      </c>
      <c r="B134" s="6"/>
      <c r="C134" s="24"/>
      <c r="D134" s="8"/>
      <c r="E134" s="7"/>
      <c r="F134" s="8"/>
      <c r="G134" s="8"/>
      <c r="H134" s="8"/>
      <c r="I134" s="8"/>
      <c r="J134" s="8"/>
      <c r="K134" s="8"/>
      <c r="L134" s="10"/>
      <c r="M134" s="38">
        <f>SUM(M131:M132)-M133</f>
        <v>0</v>
      </c>
      <c r="N134" s="38">
        <f>SUM(N131:N132)-N133</f>
        <v>0</v>
      </c>
      <c r="O134" s="10"/>
    </row>
    <row r="135" spans="1:15" s="12" customFormat="1">
      <c r="A135" s="5" t="s">
        <v>31</v>
      </c>
      <c r="B135" s="6" t="s">
        <v>179</v>
      </c>
      <c r="C135" s="24" t="s">
        <v>180</v>
      </c>
      <c r="D135" s="9">
        <v>40178</v>
      </c>
      <c r="E135" s="24" t="s">
        <v>254</v>
      </c>
      <c r="F135" s="25">
        <v>40904</v>
      </c>
      <c r="G135" s="8">
        <v>17</v>
      </c>
      <c r="H135" s="8">
        <v>17</v>
      </c>
      <c r="I135" s="8">
        <v>208.97</v>
      </c>
      <c r="J135" s="8">
        <v>165.82</v>
      </c>
      <c r="K135" s="8">
        <v>5</v>
      </c>
      <c r="L135" s="10">
        <v>4344484</v>
      </c>
      <c r="M135" s="10">
        <v>2729639.3</v>
      </c>
      <c r="N135" s="10">
        <v>1614844.7</v>
      </c>
      <c r="O135" s="30">
        <v>26200</v>
      </c>
    </row>
    <row r="136" spans="1:15" s="12" customFormat="1">
      <c r="A136" s="5" t="s">
        <v>32</v>
      </c>
      <c r="B136" s="6" t="s">
        <v>181</v>
      </c>
      <c r="C136" s="24" t="s">
        <v>180</v>
      </c>
      <c r="D136" s="9">
        <v>40178</v>
      </c>
      <c r="E136" s="24" t="s">
        <v>254</v>
      </c>
      <c r="F136" s="25">
        <v>40904</v>
      </c>
      <c r="G136" s="8">
        <v>9</v>
      </c>
      <c r="H136" s="8">
        <v>9</v>
      </c>
      <c r="I136" s="8">
        <v>431.3</v>
      </c>
      <c r="J136" s="8">
        <v>242</v>
      </c>
      <c r="K136" s="8">
        <v>5</v>
      </c>
      <c r="L136" s="10">
        <v>6340400</v>
      </c>
      <c r="M136" s="10">
        <v>3983673.32</v>
      </c>
      <c r="N136" s="10">
        <v>2356726.6800000002</v>
      </c>
      <c r="O136" s="30">
        <v>26200</v>
      </c>
    </row>
    <row r="137" spans="1:15" s="12" customFormat="1">
      <c r="A137" s="5" t="s">
        <v>30</v>
      </c>
      <c r="B137" s="6" t="s">
        <v>182</v>
      </c>
      <c r="C137" s="24" t="s">
        <v>180</v>
      </c>
      <c r="D137" s="9">
        <v>40178</v>
      </c>
      <c r="E137" s="24" t="s">
        <v>254</v>
      </c>
      <c r="F137" s="25">
        <v>40904</v>
      </c>
      <c r="G137" s="8">
        <v>20</v>
      </c>
      <c r="H137" s="8">
        <v>20</v>
      </c>
      <c r="I137" s="8">
        <v>554.29999999999995</v>
      </c>
      <c r="J137" s="8">
        <v>332.5</v>
      </c>
      <c r="K137" s="8">
        <v>7</v>
      </c>
      <c r="L137" s="10">
        <v>8711500</v>
      </c>
      <c r="M137" s="10">
        <v>5473435.4500000002</v>
      </c>
      <c r="N137" s="10">
        <v>3238064.55</v>
      </c>
      <c r="O137" s="30">
        <v>26200</v>
      </c>
    </row>
    <row r="138" spans="1:15" s="12" customFormat="1">
      <c r="A138" s="5" t="s">
        <v>29</v>
      </c>
      <c r="B138" s="6" t="s">
        <v>183</v>
      </c>
      <c r="C138" s="24" t="s">
        <v>180</v>
      </c>
      <c r="D138" s="9">
        <v>40178</v>
      </c>
      <c r="E138" s="24" t="s">
        <v>254</v>
      </c>
      <c r="F138" s="25">
        <v>40904</v>
      </c>
      <c r="G138" s="8">
        <v>34</v>
      </c>
      <c r="H138" s="8">
        <v>34</v>
      </c>
      <c r="I138" s="8">
        <v>514.70000000000005</v>
      </c>
      <c r="J138" s="8">
        <v>361.7</v>
      </c>
      <c r="K138" s="8">
        <v>12</v>
      </c>
      <c r="L138" s="10">
        <v>9476540</v>
      </c>
      <c r="M138" s="10">
        <v>5954110.0800000001</v>
      </c>
      <c r="N138" s="10">
        <v>3522429.92</v>
      </c>
      <c r="O138" s="30">
        <v>26200</v>
      </c>
    </row>
    <row r="139" spans="1:15" s="12" customFormat="1">
      <c r="A139" s="5" t="s">
        <v>33</v>
      </c>
      <c r="B139" s="6" t="s">
        <v>184</v>
      </c>
      <c r="C139" s="24" t="s">
        <v>180</v>
      </c>
      <c r="D139" s="9">
        <v>40178</v>
      </c>
      <c r="E139" s="24" t="s">
        <v>254</v>
      </c>
      <c r="F139" s="25">
        <v>40904</v>
      </c>
      <c r="G139" s="8">
        <v>9</v>
      </c>
      <c r="H139" s="8">
        <v>9</v>
      </c>
      <c r="I139" s="8">
        <v>500.5</v>
      </c>
      <c r="J139" s="8">
        <v>205.9</v>
      </c>
      <c r="K139" s="8">
        <v>4</v>
      </c>
      <c r="L139" s="10">
        <v>5394580</v>
      </c>
      <c r="M139" s="10">
        <v>3389414.61</v>
      </c>
      <c r="N139" s="10">
        <v>2005165.39</v>
      </c>
      <c r="O139" s="30">
        <v>26200</v>
      </c>
    </row>
    <row r="140" spans="1:15" s="12" customFormat="1">
      <c r="A140" s="5" t="s">
        <v>35</v>
      </c>
      <c r="B140" s="6" t="s">
        <v>185</v>
      </c>
      <c r="C140" s="24" t="s">
        <v>180</v>
      </c>
      <c r="D140" s="9">
        <v>40178</v>
      </c>
      <c r="E140" s="24" t="s">
        <v>254</v>
      </c>
      <c r="F140" s="25">
        <v>40904</v>
      </c>
      <c r="G140" s="8">
        <v>16</v>
      </c>
      <c r="H140" s="8">
        <v>16</v>
      </c>
      <c r="I140" s="8">
        <v>439.3</v>
      </c>
      <c r="J140" s="8">
        <v>282.37</v>
      </c>
      <c r="K140" s="8">
        <v>6</v>
      </c>
      <c r="L140" s="10">
        <v>7398094</v>
      </c>
      <c r="M140" s="10">
        <v>4648222.46</v>
      </c>
      <c r="N140" s="10">
        <v>2749871.54</v>
      </c>
      <c r="O140" s="30">
        <v>26200</v>
      </c>
    </row>
    <row r="141" spans="1:15" s="12" customFormat="1">
      <c r="A141" s="5" t="s">
        <v>34</v>
      </c>
      <c r="B141" s="6" t="s">
        <v>186</v>
      </c>
      <c r="C141" s="24" t="s">
        <v>180</v>
      </c>
      <c r="D141" s="9">
        <v>40178</v>
      </c>
      <c r="E141" s="24" t="s">
        <v>254</v>
      </c>
      <c r="F141" s="25">
        <v>40904</v>
      </c>
      <c r="G141" s="8">
        <v>15</v>
      </c>
      <c r="H141" s="8">
        <v>15</v>
      </c>
      <c r="I141" s="8">
        <v>457.65</v>
      </c>
      <c r="J141" s="8">
        <v>310.70999999999998</v>
      </c>
      <c r="K141" s="8">
        <v>7</v>
      </c>
      <c r="L141" s="10">
        <v>8140602</v>
      </c>
      <c r="M141" s="10">
        <v>5114740.24</v>
      </c>
      <c r="N141" s="10">
        <v>3025861.76</v>
      </c>
      <c r="O141" s="30">
        <v>26200</v>
      </c>
    </row>
    <row r="142" spans="1:15" s="12" customFormat="1">
      <c r="A142" s="5" t="s">
        <v>36</v>
      </c>
      <c r="B142" s="6" t="s">
        <v>187</v>
      </c>
      <c r="C142" s="24" t="s">
        <v>180</v>
      </c>
      <c r="D142" s="9">
        <v>40178</v>
      </c>
      <c r="E142" s="24" t="s">
        <v>254</v>
      </c>
      <c r="F142" s="25">
        <v>40904</v>
      </c>
      <c r="G142" s="8">
        <v>18</v>
      </c>
      <c r="H142" s="8">
        <v>18</v>
      </c>
      <c r="I142" s="8">
        <v>601.54999999999995</v>
      </c>
      <c r="J142" s="8">
        <v>430.75</v>
      </c>
      <c r="K142" s="8">
        <v>9</v>
      </c>
      <c r="L142" s="10">
        <v>11285650</v>
      </c>
      <c r="M142" s="10">
        <v>7090773.9000000004</v>
      </c>
      <c r="N142" s="10">
        <v>4194876.0999999996</v>
      </c>
      <c r="O142" s="30">
        <v>26200</v>
      </c>
    </row>
    <row r="143" spans="1:15" s="12" customFormat="1">
      <c r="A143" s="5" t="s">
        <v>39</v>
      </c>
      <c r="B143" s="6" t="s">
        <v>188</v>
      </c>
      <c r="C143" s="24" t="s">
        <v>180</v>
      </c>
      <c r="D143" s="9">
        <v>40178</v>
      </c>
      <c r="E143" s="24" t="s">
        <v>254</v>
      </c>
      <c r="F143" s="25">
        <v>40904</v>
      </c>
      <c r="G143" s="8">
        <v>16</v>
      </c>
      <c r="H143" s="8">
        <v>16</v>
      </c>
      <c r="I143" s="8">
        <v>322.5</v>
      </c>
      <c r="J143" s="8">
        <v>298.39999999999998</v>
      </c>
      <c r="K143" s="8">
        <v>8</v>
      </c>
      <c r="L143" s="10">
        <v>7818080</v>
      </c>
      <c r="M143" s="10">
        <v>4912099.66</v>
      </c>
      <c r="N143" s="10">
        <v>2905980.34</v>
      </c>
      <c r="O143" s="30">
        <v>26200</v>
      </c>
    </row>
    <row r="144" spans="1:15" s="12" customFormat="1">
      <c r="A144" s="5" t="s">
        <v>38</v>
      </c>
      <c r="B144" s="6" t="s">
        <v>189</v>
      </c>
      <c r="C144" s="24" t="s">
        <v>180</v>
      </c>
      <c r="D144" s="9">
        <v>40178</v>
      </c>
      <c r="E144" s="24" t="s">
        <v>254</v>
      </c>
      <c r="F144" s="25">
        <v>40904</v>
      </c>
      <c r="G144" s="8">
        <v>22</v>
      </c>
      <c r="H144" s="8">
        <v>22</v>
      </c>
      <c r="I144" s="8">
        <v>480.4</v>
      </c>
      <c r="J144" s="8">
        <v>362.65</v>
      </c>
      <c r="K144" s="8">
        <v>7</v>
      </c>
      <c r="L144" s="10">
        <v>9501430</v>
      </c>
      <c r="M144" s="10">
        <v>5969748.4699999997</v>
      </c>
      <c r="N144" s="10">
        <v>3531681.53</v>
      </c>
      <c r="O144" s="30">
        <v>26200</v>
      </c>
    </row>
    <row r="145" spans="1:15" s="12" customFormat="1">
      <c r="A145" s="5" t="s">
        <v>37</v>
      </c>
      <c r="B145" s="6" t="s">
        <v>190</v>
      </c>
      <c r="C145" s="24" t="s">
        <v>180</v>
      </c>
      <c r="D145" s="9">
        <v>40178</v>
      </c>
      <c r="E145" s="24" t="s">
        <v>254</v>
      </c>
      <c r="F145" s="25">
        <v>40904</v>
      </c>
      <c r="G145" s="8">
        <v>8</v>
      </c>
      <c r="H145" s="8">
        <v>8</v>
      </c>
      <c r="I145" s="8">
        <v>302.60000000000002</v>
      </c>
      <c r="J145" s="8">
        <v>174.07</v>
      </c>
      <c r="K145" s="8">
        <v>5</v>
      </c>
      <c r="L145" s="10">
        <v>4560634</v>
      </c>
      <c r="M145" s="10">
        <v>2865446.34</v>
      </c>
      <c r="N145" s="10">
        <v>1695187.66</v>
      </c>
      <c r="O145" s="30">
        <v>26200</v>
      </c>
    </row>
    <row r="146" spans="1:15" s="12" customFormat="1">
      <c r="A146" s="5" t="s">
        <v>40</v>
      </c>
      <c r="B146" s="6" t="s">
        <v>191</v>
      </c>
      <c r="C146" s="24" t="s">
        <v>180</v>
      </c>
      <c r="D146" s="9">
        <v>40178</v>
      </c>
      <c r="E146" s="24" t="s">
        <v>254</v>
      </c>
      <c r="F146" s="25">
        <v>40904</v>
      </c>
      <c r="G146" s="8">
        <v>16</v>
      </c>
      <c r="H146" s="8">
        <v>16</v>
      </c>
      <c r="I146" s="8">
        <v>639.70000000000005</v>
      </c>
      <c r="J146" s="8">
        <v>261.2</v>
      </c>
      <c r="K146" s="8">
        <v>5</v>
      </c>
      <c r="L146" s="10">
        <v>6843440</v>
      </c>
      <c r="M146" s="10">
        <v>4299733.3499999996</v>
      </c>
      <c r="N146" s="10">
        <v>2543706.65</v>
      </c>
      <c r="O146" s="30">
        <v>26200</v>
      </c>
    </row>
    <row r="147" spans="1:15" s="12" customFormat="1">
      <c r="A147" s="5" t="s">
        <v>41</v>
      </c>
      <c r="B147" s="6" t="s">
        <v>192</v>
      </c>
      <c r="C147" s="24" t="s">
        <v>180</v>
      </c>
      <c r="D147" s="9">
        <v>40178</v>
      </c>
      <c r="E147" s="24" t="s">
        <v>254</v>
      </c>
      <c r="F147" s="25">
        <v>40904</v>
      </c>
      <c r="G147" s="8">
        <v>18</v>
      </c>
      <c r="H147" s="8">
        <v>18</v>
      </c>
      <c r="I147" s="8">
        <v>314.3</v>
      </c>
      <c r="J147" s="8">
        <v>282.74</v>
      </c>
      <c r="K147" s="8">
        <v>10</v>
      </c>
      <c r="L147" s="10">
        <v>7407788</v>
      </c>
      <c r="M147" s="10">
        <v>4654313.2</v>
      </c>
      <c r="N147" s="10">
        <v>2753474.8</v>
      </c>
      <c r="O147" s="30">
        <v>26200</v>
      </c>
    </row>
    <row r="148" spans="1:15" s="12" customFormat="1">
      <c r="A148" s="5" t="s">
        <v>44</v>
      </c>
      <c r="B148" s="6" t="s">
        <v>193</v>
      </c>
      <c r="C148" s="24" t="s">
        <v>180</v>
      </c>
      <c r="D148" s="9">
        <v>40178</v>
      </c>
      <c r="E148" s="24" t="s">
        <v>254</v>
      </c>
      <c r="F148" s="25">
        <v>40904</v>
      </c>
      <c r="G148" s="8">
        <v>4</v>
      </c>
      <c r="H148" s="8">
        <v>4</v>
      </c>
      <c r="I148" s="8">
        <v>172</v>
      </c>
      <c r="J148" s="8">
        <v>111.4</v>
      </c>
      <c r="K148" s="8">
        <v>4</v>
      </c>
      <c r="L148" s="10">
        <v>2918680</v>
      </c>
      <c r="M148" s="10">
        <v>1833806.64</v>
      </c>
      <c r="N148" s="10">
        <v>1084873.3600000001</v>
      </c>
      <c r="O148" s="30">
        <v>26200</v>
      </c>
    </row>
    <row r="149" spans="1:15" s="12" customFormat="1">
      <c r="A149" s="5" t="s">
        <v>45</v>
      </c>
      <c r="B149" s="6" t="s">
        <v>194</v>
      </c>
      <c r="C149" s="24" t="s">
        <v>180</v>
      </c>
      <c r="D149" s="9">
        <v>40178</v>
      </c>
      <c r="E149" s="24" t="s">
        <v>254</v>
      </c>
      <c r="F149" s="25">
        <v>40904</v>
      </c>
      <c r="G149" s="8">
        <v>7</v>
      </c>
      <c r="H149" s="8">
        <v>7</v>
      </c>
      <c r="I149" s="8">
        <v>214.9</v>
      </c>
      <c r="J149" s="8">
        <v>170</v>
      </c>
      <c r="K149" s="8">
        <v>3</v>
      </c>
      <c r="L149" s="10">
        <v>4454000</v>
      </c>
      <c r="M149" s="10">
        <v>2798448.2</v>
      </c>
      <c r="N149" s="10">
        <v>1655551.8</v>
      </c>
      <c r="O149" s="30">
        <v>26200</v>
      </c>
    </row>
    <row r="150" spans="1:15" s="12" customFormat="1">
      <c r="A150" s="5" t="s">
        <v>42</v>
      </c>
      <c r="B150" s="6" t="s">
        <v>195</v>
      </c>
      <c r="C150" s="24" t="s">
        <v>180</v>
      </c>
      <c r="D150" s="9">
        <v>40178</v>
      </c>
      <c r="E150" s="24" t="s">
        <v>254</v>
      </c>
      <c r="F150" s="25">
        <v>40904</v>
      </c>
      <c r="G150" s="8">
        <v>8</v>
      </c>
      <c r="H150" s="8">
        <v>8</v>
      </c>
      <c r="I150" s="8">
        <v>232.1</v>
      </c>
      <c r="J150" s="8">
        <v>196.3</v>
      </c>
      <c r="K150" s="8">
        <v>3</v>
      </c>
      <c r="L150" s="10">
        <v>5143060</v>
      </c>
      <c r="M150" s="10">
        <v>3231384.6</v>
      </c>
      <c r="N150" s="10">
        <v>1911675.4</v>
      </c>
      <c r="O150" s="30">
        <v>26200</v>
      </c>
    </row>
    <row r="151" spans="1:15" s="12" customFormat="1">
      <c r="A151" s="5" t="s">
        <v>43</v>
      </c>
      <c r="B151" s="6" t="s">
        <v>196</v>
      </c>
      <c r="C151" s="24" t="s">
        <v>180</v>
      </c>
      <c r="D151" s="9">
        <v>40178</v>
      </c>
      <c r="E151" s="24" t="s">
        <v>254</v>
      </c>
      <c r="F151" s="25">
        <v>40904</v>
      </c>
      <c r="G151" s="8">
        <v>7</v>
      </c>
      <c r="H151" s="8">
        <v>7</v>
      </c>
      <c r="I151" s="8">
        <v>457.2</v>
      </c>
      <c r="J151" s="8">
        <v>162</v>
      </c>
      <c r="K151" s="8">
        <v>5</v>
      </c>
      <c r="L151" s="10">
        <v>4244400</v>
      </c>
      <c r="M151" s="10">
        <v>2666756.52</v>
      </c>
      <c r="N151" s="10">
        <v>1577643.48</v>
      </c>
      <c r="O151" s="30">
        <v>26200</v>
      </c>
    </row>
    <row r="152" spans="1:15" s="12" customFormat="1">
      <c r="A152" s="5" t="s">
        <v>46</v>
      </c>
      <c r="B152" s="6" t="s">
        <v>197</v>
      </c>
      <c r="C152" s="24" t="s">
        <v>180</v>
      </c>
      <c r="D152" s="9">
        <v>40178</v>
      </c>
      <c r="E152" s="24" t="s">
        <v>254</v>
      </c>
      <c r="F152" s="25">
        <v>40904</v>
      </c>
      <c r="G152" s="8">
        <v>10</v>
      </c>
      <c r="H152" s="8">
        <v>10</v>
      </c>
      <c r="I152" s="8">
        <v>191.6</v>
      </c>
      <c r="J152" s="8">
        <v>172.5</v>
      </c>
      <c r="K152" s="8">
        <v>5</v>
      </c>
      <c r="L152" s="10">
        <v>4519500</v>
      </c>
      <c r="M152" s="10">
        <v>2839601.85</v>
      </c>
      <c r="N152" s="10">
        <v>1679898.15</v>
      </c>
      <c r="O152" s="30">
        <v>26200</v>
      </c>
    </row>
    <row r="153" spans="1:15" s="12" customFormat="1">
      <c r="A153" s="5" t="s">
        <v>47</v>
      </c>
      <c r="B153" s="6" t="s">
        <v>198</v>
      </c>
      <c r="C153" s="24" t="s">
        <v>180</v>
      </c>
      <c r="D153" s="9">
        <v>40178</v>
      </c>
      <c r="E153" s="24" t="s">
        <v>254</v>
      </c>
      <c r="F153" s="25">
        <v>40904</v>
      </c>
      <c r="G153" s="8">
        <v>2</v>
      </c>
      <c r="H153" s="8">
        <v>2</v>
      </c>
      <c r="I153" s="8">
        <v>241.2</v>
      </c>
      <c r="J153" s="8">
        <v>83.4</v>
      </c>
      <c r="K153" s="8">
        <v>2</v>
      </c>
      <c r="L153" s="10">
        <v>2185080</v>
      </c>
      <c r="M153" s="10">
        <v>1372885.77</v>
      </c>
      <c r="N153" s="10">
        <v>812194.23</v>
      </c>
      <c r="O153" s="30">
        <v>26200</v>
      </c>
    </row>
    <row r="154" spans="1:15" s="12" customFormat="1">
      <c r="A154" s="5" t="s">
        <v>28</v>
      </c>
      <c r="B154" s="6"/>
      <c r="C154" s="35"/>
      <c r="D154" s="27"/>
      <c r="E154" s="5"/>
      <c r="F154" s="27"/>
      <c r="G154" s="27">
        <v>256</v>
      </c>
      <c r="H154" s="27">
        <v>256</v>
      </c>
      <c r="I154" s="27">
        <v>7276.77</v>
      </c>
      <c r="J154" s="27">
        <v>4606.41</v>
      </c>
      <c r="K154" s="27">
        <f>SUM(K135:K153)</f>
        <v>112</v>
      </c>
      <c r="L154" s="28">
        <v>120687942</v>
      </c>
      <c r="M154" s="28">
        <v>75828233.959999993</v>
      </c>
      <c r="N154" s="28">
        <v>44859708.039999999</v>
      </c>
      <c r="O154" s="28"/>
    </row>
    <row r="155" spans="1:15" s="12" customFormat="1">
      <c r="A155" s="5" t="s">
        <v>279</v>
      </c>
      <c r="B155" s="6"/>
      <c r="C155" s="24"/>
      <c r="D155" s="8"/>
      <c r="E155" s="7"/>
      <c r="F155" s="8"/>
      <c r="G155" s="8"/>
      <c r="H155" s="8"/>
      <c r="I155" s="8"/>
      <c r="J155" s="8"/>
      <c r="K155" s="8"/>
      <c r="L155" s="10"/>
      <c r="M155" s="38">
        <f>SUM(M135:M153)-M154</f>
        <v>0</v>
      </c>
      <c r="N155" s="38">
        <f>SUM(N135:N153)-N154</f>
        <v>0</v>
      </c>
      <c r="O155" s="10"/>
    </row>
    <row r="156" spans="1:15" s="12" customFormat="1">
      <c r="A156" s="5" t="s">
        <v>31</v>
      </c>
      <c r="B156" s="6" t="s">
        <v>199</v>
      </c>
      <c r="C156" s="24" t="s">
        <v>73</v>
      </c>
      <c r="D156" s="9">
        <v>39651</v>
      </c>
      <c r="E156" s="24" t="s">
        <v>254</v>
      </c>
      <c r="F156" s="25">
        <v>40904</v>
      </c>
      <c r="G156" s="8">
        <v>8</v>
      </c>
      <c r="H156" s="8">
        <v>8</v>
      </c>
      <c r="I156" s="8">
        <v>184</v>
      </c>
      <c r="J156" s="8">
        <v>114.6</v>
      </c>
      <c r="K156" s="8">
        <v>4</v>
      </c>
      <c r="L156" s="10">
        <v>3002520</v>
      </c>
      <c r="M156" s="10">
        <v>1886483.3</v>
      </c>
      <c r="N156" s="10">
        <v>1116036.7</v>
      </c>
      <c r="O156" s="30">
        <v>26200</v>
      </c>
    </row>
    <row r="157" spans="1:15" s="12" customFormat="1">
      <c r="A157" s="5" t="s">
        <v>32</v>
      </c>
      <c r="B157" s="6" t="s">
        <v>200</v>
      </c>
      <c r="C157" s="24" t="s">
        <v>73</v>
      </c>
      <c r="D157" s="9">
        <v>39651</v>
      </c>
      <c r="E157" s="24" t="s">
        <v>254</v>
      </c>
      <c r="F157" s="25">
        <v>40904</v>
      </c>
      <c r="G157" s="8">
        <v>4</v>
      </c>
      <c r="H157" s="8">
        <v>4</v>
      </c>
      <c r="I157" s="8">
        <v>104.4</v>
      </c>
      <c r="J157" s="8">
        <v>56.9</v>
      </c>
      <c r="K157" s="8">
        <v>2</v>
      </c>
      <c r="L157" s="10">
        <v>1490780</v>
      </c>
      <c r="M157" s="10">
        <v>936657.06</v>
      </c>
      <c r="N157" s="10">
        <v>554122.93999999994</v>
      </c>
      <c r="O157" s="30">
        <v>26200</v>
      </c>
    </row>
    <row r="158" spans="1:15" s="12" customFormat="1">
      <c r="A158" s="5" t="s">
        <v>28</v>
      </c>
      <c r="B158" s="6"/>
      <c r="C158" s="35"/>
      <c r="D158" s="27"/>
      <c r="E158" s="5"/>
      <c r="F158" s="27"/>
      <c r="G158" s="27">
        <v>12</v>
      </c>
      <c r="H158" s="27">
        <v>12</v>
      </c>
      <c r="I158" s="27">
        <v>288.39999999999998</v>
      </c>
      <c r="J158" s="27">
        <v>171.5</v>
      </c>
      <c r="K158" s="27">
        <v>6</v>
      </c>
      <c r="L158" s="28">
        <v>4493300</v>
      </c>
      <c r="M158" s="28">
        <v>2823140.36</v>
      </c>
      <c r="N158" s="28">
        <v>1670159.64</v>
      </c>
      <c r="O158" s="28"/>
    </row>
    <row r="159" spans="1:15" s="12" customFormat="1">
      <c r="A159" s="5" t="s">
        <v>280</v>
      </c>
      <c r="B159" s="6"/>
      <c r="C159" s="24"/>
      <c r="D159" s="8"/>
      <c r="E159" s="7"/>
      <c r="F159" s="8"/>
      <c r="G159" s="8"/>
      <c r="H159" s="8"/>
      <c r="I159" s="8"/>
      <c r="J159" s="8"/>
      <c r="K159" s="8"/>
      <c r="L159" s="10"/>
      <c r="M159" s="38">
        <f>SUM(M156:M157)-M158</f>
        <v>0</v>
      </c>
      <c r="N159" s="38">
        <f>SUM(N156:N157)-N158</f>
        <v>0</v>
      </c>
      <c r="O159" s="10"/>
    </row>
    <row r="160" spans="1:15" s="12" customFormat="1">
      <c r="A160" s="5" t="s">
        <v>31</v>
      </c>
      <c r="B160" s="6" t="s">
        <v>201</v>
      </c>
      <c r="C160" s="24" t="s">
        <v>202</v>
      </c>
      <c r="D160" s="9">
        <v>40178</v>
      </c>
      <c r="E160" s="24" t="s">
        <v>254</v>
      </c>
      <c r="F160" s="25">
        <v>40904</v>
      </c>
      <c r="G160" s="8">
        <v>109</v>
      </c>
      <c r="H160" s="8">
        <v>109</v>
      </c>
      <c r="I160" s="8">
        <v>1217.7</v>
      </c>
      <c r="J160" s="8">
        <v>1023</v>
      </c>
      <c r="K160" s="8">
        <v>37</v>
      </c>
      <c r="L160" s="10">
        <v>26802600</v>
      </c>
      <c r="M160" s="10">
        <v>16840073.379999999</v>
      </c>
      <c r="N160" s="10">
        <v>9962526.6199999992</v>
      </c>
      <c r="O160" s="30">
        <v>26200</v>
      </c>
    </row>
    <row r="161" spans="1:15" s="12" customFormat="1">
      <c r="A161" s="5" t="s">
        <v>28</v>
      </c>
      <c r="B161" s="6"/>
      <c r="C161" s="35"/>
      <c r="D161" s="27"/>
      <c r="E161" s="5"/>
      <c r="F161" s="27"/>
      <c r="G161" s="27">
        <v>109</v>
      </c>
      <c r="H161" s="27">
        <v>109</v>
      </c>
      <c r="I161" s="27">
        <v>1217.7</v>
      </c>
      <c r="J161" s="27">
        <v>1023</v>
      </c>
      <c r="K161" s="27">
        <v>37</v>
      </c>
      <c r="L161" s="28">
        <v>26802600</v>
      </c>
      <c r="M161" s="28">
        <v>16840073.379999999</v>
      </c>
      <c r="N161" s="28">
        <v>9962526.6199999992</v>
      </c>
      <c r="O161" s="28"/>
    </row>
    <row r="162" spans="1:15" s="12" customFormat="1">
      <c r="A162" s="5" t="s">
        <v>281</v>
      </c>
      <c r="B162" s="6"/>
      <c r="C162" s="24"/>
      <c r="D162" s="8"/>
      <c r="E162" s="7"/>
      <c r="F162" s="8"/>
      <c r="G162" s="8"/>
      <c r="H162" s="8"/>
      <c r="I162" s="8"/>
      <c r="J162" s="8"/>
      <c r="K162" s="8"/>
      <c r="L162" s="10"/>
      <c r="M162" s="10"/>
      <c r="N162" s="10"/>
      <c r="O162" s="10"/>
    </row>
    <row r="163" spans="1:15" s="12" customFormat="1">
      <c r="A163" s="5" t="s">
        <v>31</v>
      </c>
      <c r="B163" s="6" t="s">
        <v>203</v>
      </c>
      <c r="C163" s="24" t="s">
        <v>153</v>
      </c>
      <c r="D163" s="9">
        <v>40178</v>
      </c>
      <c r="E163" s="24" t="s">
        <v>254</v>
      </c>
      <c r="F163" s="25">
        <v>40904</v>
      </c>
      <c r="G163" s="8">
        <v>10</v>
      </c>
      <c r="H163" s="8">
        <v>10</v>
      </c>
      <c r="I163" s="8">
        <v>97</v>
      </c>
      <c r="J163" s="8">
        <v>97</v>
      </c>
      <c r="K163" s="8">
        <v>4</v>
      </c>
      <c r="L163" s="10">
        <v>2541400</v>
      </c>
      <c r="M163" s="10">
        <v>1596761.6</v>
      </c>
      <c r="N163" s="10">
        <v>944638.4</v>
      </c>
      <c r="O163" s="30">
        <v>26200</v>
      </c>
    </row>
    <row r="164" spans="1:15" s="12" customFormat="1">
      <c r="A164" s="5" t="s">
        <v>28</v>
      </c>
      <c r="B164" s="6"/>
      <c r="C164" s="35"/>
      <c r="D164" s="27"/>
      <c r="E164" s="5"/>
      <c r="F164" s="27"/>
      <c r="G164" s="27">
        <v>10</v>
      </c>
      <c r="H164" s="27">
        <v>10</v>
      </c>
      <c r="I164" s="27">
        <v>97</v>
      </c>
      <c r="J164" s="27">
        <v>97</v>
      </c>
      <c r="K164" s="27">
        <v>4</v>
      </c>
      <c r="L164" s="28">
        <v>2541400</v>
      </c>
      <c r="M164" s="28">
        <v>1596761.6</v>
      </c>
      <c r="N164" s="28">
        <v>944638.4</v>
      </c>
      <c r="O164" s="28"/>
    </row>
    <row r="165" spans="1:15" s="12" customFormat="1">
      <c r="A165" s="5" t="s">
        <v>282</v>
      </c>
      <c r="B165" s="6"/>
      <c r="C165" s="24"/>
      <c r="D165" s="8"/>
      <c r="E165" s="7"/>
      <c r="F165" s="8"/>
      <c r="G165" s="8"/>
      <c r="H165" s="8"/>
      <c r="I165" s="8"/>
      <c r="J165" s="8"/>
      <c r="K165" s="8"/>
      <c r="L165" s="10"/>
      <c r="M165" s="10"/>
      <c r="N165" s="10"/>
      <c r="O165" s="10"/>
    </row>
    <row r="166" spans="1:15" s="12" customFormat="1">
      <c r="A166" s="5" t="s">
        <v>31</v>
      </c>
      <c r="B166" s="6" t="s">
        <v>204</v>
      </c>
      <c r="C166" s="24" t="s">
        <v>205</v>
      </c>
      <c r="D166" s="9">
        <v>40101</v>
      </c>
      <c r="E166" s="24" t="s">
        <v>254</v>
      </c>
      <c r="F166" s="25">
        <v>40904</v>
      </c>
      <c r="G166" s="8">
        <v>12</v>
      </c>
      <c r="H166" s="8">
        <v>12</v>
      </c>
      <c r="I166" s="8">
        <v>149.4</v>
      </c>
      <c r="J166" s="8">
        <v>96.6</v>
      </c>
      <c r="K166" s="8">
        <v>3</v>
      </c>
      <c r="L166" s="10">
        <v>2530920</v>
      </c>
      <c r="M166" s="10">
        <v>1590177.02</v>
      </c>
      <c r="N166" s="10">
        <v>940742.98</v>
      </c>
      <c r="O166" s="30">
        <v>26200</v>
      </c>
    </row>
    <row r="167" spans="1:15" s="12" customFormat="1">
      <c r="A167" s="5" t="s">
        <v>32</v>
      </c>
      <c r="B167" s="6" t="s">
        <v>206</v>
      </c>
      <c r="C167" s="24" t="s">
        <v>205</v>
      </c>
      <c r="D167" s="9">
        <v>40101</v>
      </c>
      <c r="E167" s="24" t="s">
        <v>254</v>
      </c>
      <c r="F167" s="25">
        <v>40904</v>
      </c>
      <c r="G167" s="8">
        <v>21</v>
      </c>
      <c r="H167" s="8">
        <v>21</v>
      </c>
      <c r="I167" s="8">
        <v>216.9</v>
      </c>
      <c r="J167" s="8">
        <v>144.63</v>
      </c>
      <c r="K167" s="8">
        <v>5</v>
      </c>
      <c r="L167" s="10">
        <v>3789306</v>
      </c>
      <c r="M167" s="10">
        <v>2380820.9300000002</v>
      </c>
      <c r="N167" s="10">
        <v>1408485.07</v>
      </c>
      <c r="O167" s="30">
        <v>26200</v>
      </c>
    </row>
    <row r="168" spans="1:15" s="12" customFormat="1">
      <c r="A168" s="5" t="s">
        <v>30</v>
      </c>
      <c r="B168" s="6" t="s">
        <v>207</v>
      </c>
      <c r="C168" s="24" t="s">
        <v>205</v>
      </c>
      <c r="D168" s="9">
        <v>40101</v>
      </c>
      <c r="E168" s="24" t="s">
        <v>254</v>
      </c>
      <c r="F168" s="25">
        <v>40904</v>
      </c>
      <c r="G168" s="8">
        <v>13</v>
      </c>
      <c r="H168" s="8">
        <v>13</v>
      </c>
      <c r="I168" s="8">
        <v>195.9</v>
      </c>
      <c r="J168" s="8">
        <v>195.9</v>
      </c>
      <c r="K168" s="8">
        <v>6</v>
      </c>
      <c r="L168" s="10">
        <v>5132580</v>
      </c>
      <c r="M168" s="10">
        <v>3224799.98</v>
      </c>
      <c r="N168" s="10">
        <v>1907780.02</v>
      </c>
      <c r="O168" s="30">
        <v>26200</v>
      </c>
    </row>
    <row r="169" spans="1:15" s="12" customFormat="1">
      <c r="A169" s="5" t="s">
        <v>29</v>
      </c>
      <c r="B169" s="6" t="s">
        <v>208</v>
      </c>
      <c r="C169" s="24" t="s">
        <v>205</v>
      </c>
      <c r="D169" s="9">
        <v>40101</v>
      </c>
      <c r="E169" s="24" t="s">
        <v>254</v>
      </c>
      <c r="F169" s="25">
        <v>40904</v>
      </c>
      <c r="G169" s="8">
        <v>3</v>
      </c>
      <c r="H169" s="8">
        <v>3</v>
      </c>
      <c r="I169" s="8">
        <v>98</v>
      </c>
      <c r="J169" s="8">
        <v>87.6</v>
      </c>
      <c r="K169" s="8">
        <v>1</v>
      </c>
      <c r="L169" s="10">
        <v>2295120</v>
      </c>
      <c r="M169" s="10">
        <v>1442023.88</v>
      </c>
      <c r="N169" s="10">
        <v>853096.12</v>
      </c>
      <c r="O169" s="30">
        <v>26200</v>
      </c>
    </row>
    <row r="170" spans="1:15" s="12" customFormat="1">
      <c r="A170" s="5" t="s">
        <v>33</v>
      </c>
      <c r="B170" s="6" t="s">
        <v>209</v>
      </c>
      <c r="C170" s="24" t="s">
        <v>205</v>
      </c>
      <c r="D170" s="9">
        <v>40101</v>
      </c>
      <c r="E170" s="24" t="s">
        <v>254</v>
      </c>
      <c r="F170" s="25">
        <v>40904</v>
      </c>
      <c r="G170" s="8">
        <v>6</v>
      </c>
      <c r="H170" s="8">
        <v>6</v>
      </c>
      <c r="I170" s="8">
        <v>129.22999999999999</v>
      </c>
      <c r="J170" s="8">
        <v>118.96</v>
      </c>
      <c r="K170" s="8">
        <v>2</v>
      </c>
      <c r="L170" s="10">
        <v>3116752</v>
      </c>
      <c r="M170" s="10">
        <v>1958255.26</v>
      </c>
      <c r="N170" s="10">
        <v>1158496.74</v>
      </c>
      <c r="O170" s="30">
        <v>26200</v>
      </c>
    </row>
    <row r="171" spans="1:15" s="12" customFormat="1">
      <c r="A171" s="5" t="s">
        <v>35</v>
      </c>
      <c r="B171" s="6" t="s">
        <v>210</v>
      </c>
      <c r="C171" s="24" t="s">
        <v>205</v>
      </c>
      <c r="D171" s="9">
        <v>40101</v>
      </c>
      <c r="E171" s="24" t="s">
        <v>254</v>
      </c>
      <c r="F171" s="25">
        <v>40904</v>
      </c>
      <c r="G171" s="8">
        <v>6</v>
      </c>
      <c r="H171" s="8">
        <v>6</v>
      </c>
      <c r="I171" s="8">
        <v>119.02</v>
      </c>
      <c r="J171" s="8">
        <v>99.38</v>
      </c>
      <c r="K171" s="8">
        <v>4</v>
      </c>
      <c r="L171" s="10">
        <v>2603756</v>
      </c>
      <c r="M171" s="10">
        <v>1635939.88</v>
      </c>
      <c r="N171" s="10">
        <v>967816.12</v>
      </c>
      <c r="O171" s="30">
        <v>26200</v>
      </c>
    </row>
    <row r="172" spans="1:15" s="12" customFormat="1">
      <c r="A172" s="5" t="s">
        <v>34</v>
      </c>
      <c r="B172" s="6" t="s">
        <v>211</v>
      </c>
      <c r="C172" s="24" t="s">
        <v>205</v>
      </c>
      <c r="D172" s="9">
        <v>40101</v>
      </c>
      <c r="E172" s="24" t="s">
        <v>254</v>
      </c>
      <c r="F172" s="25">
        <v>40904</v>
      </c>
      <c r="G172" s="8">
        <v>20</v>
      </c>
      <c r="H172" s="8">
        <v>20</v>
      </c>
      <c r="I172" s="8">
        <v>288</v>
      </c>
      <c r="J172" s="8">
        <v>190.33</v>
      </c>
      <c r="K172" s="8">
        <v>5</v>
      </c>
      <c r="L172" s="10">
        <v>4986646</v>
      </c>
      <c r="M172" s="10">
        <v>3133109.64</v>
      </c>
      <c r="N172" s="10">
        <v>1853536.36</v>
      </c>
      <c r="O172" s="30">
        <v>26200</v>
      </c>
    </row>
    <row r="173" spans="1:15" s="12" customFormat="1">
      <c r="A173" s="5" t="s">
        <v>36</v>
      </c>
      <c r="B173" s="6" t="s">
        <v>212</v>
      </c>
      <c r="C173" s="24" t="s">
        <v>205</v>
      </c>
      <c r="D173" s="9">
        <v>40101</v>
      </c>
      <c r="E173" s="24" t="s">
        <v>254</v>
      </c>
      <c r="F173" s="25">
        <v>40904</v>
      </c>
      <c r="G173" s="8">
        <v>9</v>
      </c>
      <c r="H173" s="8">
        <v>9</v>
      </c>
      <c r="I173" s="8">
        <v>162</v>
      </c>
      <c r="J173" s="8">
        <v>81.96</v>
      </c>
      <c r="K173" s="8">
        <v>2</v>
      </c>
      <c r="L173" s="10">
        <v>2147352</v>
      </c>
      <c r="M173" s="10">
        <v>1349181.25</v>
      </c>
      <c r="N173" s="10">
        <v>798170.75</v>
      </c>
      <c r="O173" s="30">
        <v>26200</v>
      </c>
    </row>
    <row r="174" spans="1:15" s="12" customFormat="1">
      <c r="A174" s="5" t="s">
        <v>39</v>
      </c>
      <c r="B174" s="6" t="s">
        <v>213</v>
      </c>
      <c r="C174" s="24" t="s">
        <v>205</v>
      </c>
      <c r="D174" s="9">
        <v>40101</v>
      </c>
      <c r="E174" s="24" t="s">
        <v>254</v>
      </c>
      <c r="F174" s="25">
        <v>40904</v>
      </c>
      <c r="G174" s="8">
        <v>4</v>
      </c>
      <c r="H174" s="8">
        <v>4</v>
      </c>
      <c r="I174" s="8">
        <v>121.58</v>
      </c>
      <c r="J174" s="8">
        <v>66.34</v>
      </c>
      <c r="K174" s="8">
        <v>2</v>
      </c>
      <c r="L174" s="10">
        <v>1738108</v>
      </c>
      <c r="M174" s="10">
        <v>1092053.24</v>
      </c>
      <c r="N174" s="10">
        <v>646054.76</v>
      </c>
      <c r="O174" s="30">
        <v>26200</v>
      </c>
    </row>
    <row r="175" spans="1:15" s="12" customFormat="1">
      <c r="A175" s="5" t="s">
        <v>38</v>
      </c>
      <c r="B175" s="6" t="s">
        <v>214</v>
      </c>
      <c r="C175" s="24" t="s">
        <v>205</v>
      </c>
      <c r="D175" s="9">
        <v>40101</v>
      </c>
      <c r="E175" s="24" t="s">
        <v>254</v>
      </c>
      <c r="F175" s="25">
        <v>40904</v>
      </c>
      <c r="G175" s="8">
        <v>12</v>
      </c>
      <c r="H175" s="8">
        <v>12</v>
      </c>
      <c r="I175" s="8">
        <v>216.5</v>
      </c>
      <c r="J175" s="8">
        <v>116.46</v>
      </c>
      <c r="K175" s="8">
        <v>3</v>
      </c>
      <c r="L175" s="10">
        <v>3051252</v>
      </c>
      <c r="M175" s="10">
        <v>1917101.6</v>
      </c>
      <c r="N175" s="10">
        <v>1134150.3999999999</v>
      </c>
      <c r="O175" s="30">
        <v>26200</v>
      </c>
    </row>
    <row r="176" spans="1:15" s="12" customFormat="1">
      <c r="A176" s="5" t="s">
        <v>28</v>
      </c>
      <c r="B176" s="6"/>
      <c r="C176" s="35"/>
      <c r="D176" s="27"/>
      <c r="E176" s="5"/>
      <c r="F176" s="27"/>
      <c r="G176" s="27">
        <v>106</v>
      </c>
      <c r="H176" s="27">
        <v>106</v>
      </c>
      <c r="I176" s="27">
        <v>1696.53</v>
      </c>
      <c r="J176" s="27">
        <v>1198.1600000000001</v>
      </c>
      <c r="K176" s="27">
        <f>SUM(K166:K175)</f>
        <v>33</v>
      </c>
      <c r="L176" s="28">
        <v>31391792</v>
      </c>
      <c r="M176" s="28">
        <v>19723462.68</v>
      </c>
      <c r="N176" s="28">
        <v>11668329.32</v>
      </c>
      <c r="O176" s="28"/>
    </row>
    <row r="177" spans="1:15" s="12" customFormat="1">
      <c r="A177" s="5" t="s">
        <v>283</v>
      </c>
      <c r="B177" s="6"/>
      <c r="C177" s="24"/>
      <c r="D177" s="8"/>
      <c r="E177" s="7"/>
      <c r="F177" s="8"/>
      <c r="G177" s="8"/>
      <c r="H177" s="8"/>
      <c r="I177" s="8"/>
      <c r="J177" s="8"/>
      <c r="K177" s="8"/>
      <c r="L177" s="10"/>
      <c r="M177" s="38">
        <f>SUM(M166:M175)-M176</f>
        <v>0</v>
      </c>
      <c r="N177" s="38">
        <f>SUM(N166:N175)-N176</f>
        <v>0</v>
      </c>
      <c r="O177" s="10"/>
    </row>
    <row r="178" spans="1:15" s="12" customFormat="1">
      <c r="A178" s="5" t="s">
        <v>31</v>
      </c>
      <c r="B178" s="6" t="s">
        <v>215</v>
      </c>
      <c r="C178" s="24" t="s">
        <v>65</v>
      </c>
      <c r="D178" s="9">
        <v>40172</v>
      </c>
      <c r="E178" s="24" t="s">
        <v>254</v>
      </c>
      <c r="F178" s="25">
        <v>40904</v>
      </c>
      <c r="G178" s="8">
        <v>10</v>
      </c>
      <c r="H178" s="8">
        <v>10</v>
      </c>
      <c r="I178" s="8">
        <v>124.1</v>
      </c>
      <c r="J178" s="8">
        <v>124.1</v>
      </c>
      <c r="K178" s="8">
        <v>3</v>
      </c>
      <c r="L178" s="10">
        <v>3251420</v>
      </c>
      <c r="M178" s="10">
        <v>2042867.16</v>
      </c>
      <c r="N178" s="10">
        <v>1208552.8400000001</v>
      </c>
      <c r="O178" s="30">
        <v>26200</v>
      </c>
    </row>
    <row r="179" spans="1:15" s="12" customFormat="1">
      <c r="A179" s="5" t="s">
        <v>28</v>
      </c>
      <c r="B179" s="6"/>
      <c r="C179" s="35"/>
      <c r="D179" s="27"/>
      <c r="E179" s="5"/>
      <c r="F179" s="27"/>
      <c r="G179" s="27">
        <v>10</v>
      </c>
      <c r="H179" s="27">
        <v>10</v>
      </c>
      <c r="I179" s="27">
        <v>124.1</v>
      </c>
      <c r="J179" s="27">
        <v>124.1</v>
      </c>
      <c r="K179" s="27">
        <v>3</v>
      </c>
      <c r="L179" s="28">
        <v>3251420</v>
      </c>
      <c r="M179" s="28">
        <v>2042867.16</v>
      </c>
      <c r="N179" s="28">
        <v>1208552.8400000001</v>
      </c>
      <c r="O179" s="28"/>
    </row>
    <row r="180" spans="1:15" s="12" customFormat="1">
      <c r="A180" s="5" t="s">
        <v>284</v>
      </c>
      <c r="B180" s="6"/>
      <c r="C180" s="24"/>
      <c r="D180" s="8"/>
      <c r="E180" s="7"/>
      <c r="F180" s="8"/>
      <c r="G180" s="8"/>
      <c r="H180" s="8"/>
      <c r="I180" s="8"/>
      <c r="J180" s="8"/>
      <c r="K180" s="8"/>
      <c r="L180" s="10"/>
      <c r="M180" s="10"/>
      <c r="N180" s="10"/>
      <c r="O180" s="10"/>
    </row>
    <row r="181" spans="1:15" s="12" customFormat="1">
      <c r="A181" s="5" t="s">
        <v>31</v>
      </c>
      <c r="B181" s="6" t="s">
        <v>216</v>
      </c>
      <c r="C181" s="24" t="s">
        <v>217</v>
      </c>
      <c r="D181" s="9">
        <v>40178</v>
      </c>
      <c r="E181" s="24" t="s">
        <v>254</v>
      </c>
      <c r="F181" s="25">
        <v>40904</v>
      </c>
      <c r="G181" s="8">
        <v>23</v>
      </c>
      <c r="H181" s="8">
        <v>23</v>
      </c>
      <c r="I181" s="8">
        <v>770.07</v>
      </c>
      <c r="J181" s="8">
        <v>351.94</v>
      </c>
      <c r="K181" s="8">
        <v>7</v>
      </c>
      <c r="L181" s="10">
        <v>9220828</v>
      </c>
      <c r="M181" s="10">
        <v>5793446.1600000001</v>
      </c>
      <c r="N181" s="10">
        <v>3427381.84</v>
      </c>
      <c r="O181" s="30">
        <v>26200</v>
      </c>
    </row>
    <row r="182" spans="1:15" s="12" customFormat="1">
      <c r="A182" s="5" t="s">
        <v>32</v>
      </c>
      <c r="B182" s="6" t="s">
        <v>218</v>
      </c>
      <c r="C182" s="24" t="s">
        <v>217</v>
      </c>
      <c r="D182" s="9">
        <v>40178</v>
      </c>
      <c r="E182" s="24" t="s">
        <v>254</v>
      </c>
      <c r="F182" s="25">
        <v>40904</v>
      </c>
      <c r="G182" s="8">
        <v>9</v>
      </c>
      <c r="H182" s="8">
        <v>9</v>
      </c>
      <c r="I182" s="8">
        <v>691.2</v>
      </c>
      <c r="J182" s="8">
        <v>185.73</v>
      </c>
      <c r="K182" s="8">
        <v>4</v>
      </c>
      <c r="L182" s="10">
        <v>4866126</v>
      </c>
      <c r="M182" s="10">
        <v>3057386.93</v>
      </c>
      <c r="N182" s="10">
        <v>1808739.07</v>
      </c>
      <c r="O182" s="30">
        <v>26200</v>
      </c>
    </row>
    <row r="183" spans="1:15" s="12" customFormat="1">
      <c r="A183" s="5" t="s">
        <v>28</v>
      </c>
      <c r="B183" s="6"/>
      <c r="C183" s="35"/>
      <c r="D183" s="27"/>
      <c r="E183" s="5"/>
      <c r="F183" s="27"/>
      <c r="G183" s="27">
        <v>32</v>
      </c>
      <c r="H183" s="27">
        <v>32</v>
      </c>
      <c r="I183" s="27">
        <v>1461.27</v>
      </c>
      <c r="J183" s="27">
        <v>537.66999999999996</v>
      </c>
      <c r="K183" s="27">
        <v>11</v>
      </c>
      <c r="L183" s="28">
        <v>14086954</v>
      </c>
      <c r="M183" s="28">
        <v>8850833.0899999999</v>
      </c>
      <c r="N183" s="28">
        <v>5236120.91</v>
      </c>
      <c r="O183" s="28"/>
    </row>
    <row r="184" spans="1:15" s="12" customFormat="1">
      <c r="A184" s="5" t="s">
        <v>285</v>
      </c>
      <c r="B184" s="6"/>
      <c r="C184" s="24"/>
      <c r="D184" s="8"/>
      <c r="E184" s="7"/>
      <c r="F184" s="8"/>
      <c r="G184" s="8"/>
      <c r="H184" s="8"/>
      <c r="I184" s="8"/>
      <c r="J184" s="8"/>
      <c r="K184" s="8"/>
      <c r="L184" s="10"/>
      <c r="M184" s="38">
        <f>M183-M181-M182</f>
        <v>0</v>
      </c>
      <c r="N184" s="38">
        <f>N183-N181-N182</f>
        <v>0</v>
      </c>
      <c r="O184" s="10"/>
    </row>
    <row r="185" spans="1:15" s="12" customFormat="1">
      <c r="A185" s="5" t="s">
        <v>31</v>
      </c>
      <c r="B185" s="6" t="s">
        <v>219</v>
      </c>
      <c r="C185" s="24" t="s">
        <v>220</v>
      </c>
      <c r="D185" s="9">
        <v>40178</v>
      </c>
      <c r="E185" s="24" t="s">
        <v>254</v>
      </c>
      <c r="F185" s="25">
        <v>40904</v>
      </c>
      <c r="G185" s="8">
        <v>3</v>
      </c>
      <c r="H185" s="8">
        <v>3</v>
      </c>
      <c r="I185" s="8">
        <v>134.1</v>
      </c>
      <c r="J185" s="8">
        <v>55.8</v>
      </c>
      <c r="K185" s="8">
        <v>2</v>
      </c>
      <c r="L185" s="10">
        <v>1461960</v>
      </c>
      <c r="M185" s="10">
        <v>918549.46</v>
      </c>
      <c r="N185" s="10">
        <v>543410.54</v>
      </c>
      <c r="O185" s="30">
        <v>26200</v>
      </c>
    </row>
    <row r="186" spans="1:15" s="12" customFormat="1">
      <c r="A186" s="5" t="s">
        <v>32</v>
      </c>
      <c r="B186" s="6" t="s">
        <v>221</v>
      </c>
      <c r="C186" s="24" t="s">
        <v>220</v>
      </c>
      <c r="D186" s="9">
        <v>40178</v>
      </c>
      <c r="E186" s="24" t="s">
        <v>254</v>
      </c>
      <c r="F186" s="25">
        <v>40904</v>
      </c>
      <c r="G186" s="8">
        <v>13</v>
      </c>
      <c r="H186" s="8">
        <v>13</v>
      </c>
      <c r="I186" s="8">
        <v>130.4</v>
      </c>
      <c r="J186" s="8">
        <v>94.4</v>
      </c>
      <c r="K186" s="8">
        <v>4</v>
      </c>
      <c r="L186" s="10">
        <v>2473280</v>
      </c>
      <c r="M186" s="10">
        <v>1553961.8</v>
      </c>
      <c r="N186" s="10">
        <v>919318.2</v>
      </c>
      <c r="O186" s="30">
        <v>26200</v>
      </c>
    </row>
    <row r="187" spans="1:15" s="12" customFormat="1">
      <c r="A187" s="5" t="s">
        <v>28</v>
      </c>
      <c r="B187" s="6"/>
      <c r="C187" s="35"/>
      <c r="D187" s="27"/>
      <c r="E187" s="5"/>
      <c r="F187" s="27"/>
      <c r="G187" s="27">
        <v>16</v>
      </c>
      <c r="H187" s="27">
        <v>16</v>
      </c>
      <c r="I187" s="27">
        <v>264.5</v>
      </c>
      <c r="J187" s="27">
        <v>150.19999999999999</v>
      </c>
      <c r="K187" s="27">
        <v>6</v>
      </c>
      <c r="L187" s="28">
        <v>3935240</v>
      </c>
      <c r="M187" s="28">
        <v>2472511.2599999998</v>
      </c>
      <c r="N187" s="28">
        <v>1462728.74</v>
      </c>
      <c r="O187" s="28"/>
    </row>
    <row r="188" spans="1:15" s="12" customFormat="1">
      <c r="A188" s="5" t="s">
        <v>286</v>
      </c>
      <c r="B188" s="6"/>
      <c r="C188" s="24"/>
      <c r="D188" s="8"/>
      <c r="E188" s="7"/>
      <c r="F188" s="8"/>
      <c r="G188" s="8"/>
      <c r="H188" s="8"/>
      <c r="I188" s="8"/>
      <c r="J188" s="8"/>
      <c r="K188" s="8"/>
      <c r="L188" s="10"/>
      <c r="M188" s="38">
        <f>M187-M186-M185</f>
        <v>0</v>
      </c>
      <c r="N188" s="38">
        <f>N187-N186-N185</f>
        <v>0</v>
      </c>
      <c r="O188" s="10"/>
    </row>
    <row r="189" spans="1:15" s="12" customFormat="1">
      <c r="A189" s="5" t="s">
        <v>31</v>
      </c>
      <c r="B189" s="6" t="s">
        <v>222</v>
      </c>
      <c r="C189" s="24" t="s">
        <v>223</v>
      </c>
      <c r="D189" s="9">
        <v>40172</v>
      </c>
      <c r="E189" s="24" t="s">
        <v>254</v>
      </c>
      <c r="F189" s="25">
        <v>40904</v>
      </c>
      <c r="G189" s="8">
        <v>26</v>
      </c>
      <c r="H189" s="8">
        <v>26</v>
      </c>
      <c r="I189" s="8">
        <v>512.9</v>
      </c>
      <c r="J189" s="8">
        <v>403.9</v>
      </c>
      <c r="K189" s="8">
        <v>9</v>
      </c>
      <c r="L189" s="10">
        <v>10582180</v>
      </c>
      <c r="M189" s="10">
        <v>6648783.6200000001</v>
      </c>
      <c r="N189" s="10">
        <v>3933396.38</v>
      </c>
      <c r="O189" s="30">
        <v>26200</v>
      </c>
    </row>
    <row r="190" spans="1:15" s="12" customFormat="1">
      <c r="A190" s="5" t="s">
        <v>32</v>
      </c>
      <c r="B190" s="6" t="s">
        <v>224</v>
      </c>
      <c r="C190" s="24" t="s">
        <v>223</v>
      </c>
      <c r="D190" s="9">
        <v>40172</v>
      </c>
      <c r="E190" s="24" t="s">
        <v>254</v>
      </c>
      <c r="F190" s="25">
        <v>40904</v>
      </c>
      <c r="G190" s="8">
        <v>44</v>
      </c>
      <c r="H190" s="8">
        <v>44</v>
      </c>
      <c r="I190" s="8">
        <v>611.29999999999995</v>
      </c>
      <c r="J190" s="8">
        <v>540.79999999999995</v>
      </c>
      <c r="K190" s="8">
        <v>17</v>
      </c>
      <c r="L190" s="10">
        <v>14168960</v>
      </c>
      <c r="M190" s="10">
        <v>8902357.4600000009</v>
      </c>
      <c r="N190" s="10">
        <v>5266602.54</v>
      </c>
      <c r="O190" s="30">
        <v>26200</v>
      </c>
    </row>
    <row r="191" spans="1:15" s="12" customFormat="1">
      <c r="A191" s="5" t="s">
        <v>28</v>
      </c>
      <c r="B191" s="6"/>
      <c r="C191" s="35"/>
      <c r="D191" s="27"/>
      <c r="E191" s="5"/>
      <c r="F191" s="27"/>
      <c r="G191" s="27">
        <v>70</v>
      </c>
      <c r="H191" s="27">
        <v>70</v>
      </c>
      <c r="I191" s="27">
        <v>1124.2</v>
      </c>
      <c r="J191" s="27">
        <v>944.7</v>
      </c>
      <c r="K191" s="27">
        <v>26</v>
      </c>
      <c r="L191" s="28">
        <v>24751140</v>
      </c>
      <c r="M191" s="28">
        <v>15551141.08</v>
      </c>
      <c r="N191" s="28">
        <v>9199998.9199999999</v>
      </c>
      <c r="O191" s="28"/>
    </row>
    <row r="192" spans="1:15" s="12" customFormat="1">
      <c r="A192" s="5" t="s">
        <v>287</v>
      </c>
      <c r="B192" s="6"/>
      <c r="C192" s="24"/>
      <c r="D192" s="8"/>
      <c r="E192" s="7"/>
      <c r="F192" s="8"/>
      <c r="G192" s="8"/>
      <c r="H192" s="8"/>
      <c r="I192" s="8"/>
      <c r="J192" s="8"/>
      <c r="K192" s="8"/>
      <c r="L192" s="10"/>
      <c r="M192" s="38">
        <f>M191-M190-M189</f>
        <v>0</v>
      </c>
      <c r="N192" s="38">
        <f>N191-N190-N189</f>
        <v>0</v>
      </c>
      <c r="O192" s="10"/>
    </row>
    <row r="193" spans="1:15" s="12" customFormat="1">
      <c r="A193" s="5" t="s">
        <v>31</v>
      </c>
      <c r="B193" s="6" t="s">
        <v>225</v>
      </c>
      <c r="C193" s="24" t="s">
        <v>72</v>
      </c>
      <c r="D193" s="9">
        <v>40175</v>
      </c>
      <c r="E193" s="24" t="s">
        <v>254</v>
      </c>
      <c r="F193" s="25">
        <v>40904</v>
      </c>
      <c r="G193" s="8">
        <v>6</v>
      </c>
      <c r="H193" s="8">
        <v>6</v>
      </c>
      <c r="I193" s="8">
        <v>148.19999999999999</v>
      </c>
      <c r="J193" s="8">
        <v>148.19999999999999</v>
      </c>
      <c r="K193" s="8">
        <v>4</v>
      </c>
      <c r="L193" s="10">
        <v>3882840</v>
      </c>
      <c r="M193" s="10">
        <v>2439588.37</v>
      </c>
      <c r="N193" s="10">
        <v>1443251.63</v>
      </c>
      <c r="O193" s="30">
        <v>26200</v>
      </c>
    </row>
    <row r="194" spans="1:15" s="12" customFormat="1">
      <c r="A194" s="5" t="s">
        <v>32</v>
      </c>
      <c r="B194" s="6" t="s">
        <v>226</v>
      </c>
      <c r="C194" s="24" t="s">
        <v>67</v>
      </c>
      <c r="D194" s="9">
        <v>40172</v>
      </c>
      <c r="E194" s="24" t="s">
        <v>254</v>
      </c>
      <c r="F194" s="25">
        <v>40904</v>
      </c>
      <c r="G194" s="8">
        <v>11</v>
      </c>
      <c r="H194" s="8">
        <v>11</v>
      </c>
      <c r="I194" s="8">
        <v>146.69999999999999</v>
      </c>
      <c r="J194" s="8">
        <v>146.69999999999999</v>
      </c>
      <c r="K194" s="8">
        <v>5</v>
      </c>
      <c r="L194" s="10">
        <v>3843540</v>
      </c>
      <c r="M194" s="10">
        <v>2414896.1800000002</v>
      </c>
      <c r="N194" s="10">
        <v>1428643.82</v>
      </c>
      <c r="O194" s="30">
        <v>26200</v>
      </c>
    </row>
    <row r="195" spans="1:15" s="12" customFormat="1">
      <c r="A195" s="5" t="s">
        <v>30</v>
      </c>
      <c r="B195" s="6" t="s">
        <v>227</v>
      </c>
      <c r="C195" s="24" t="s">
        <v>36</v>
      </c>
      <c r="D195" s="9">
        <v>40169</v>
      </c>
      <c r="E195" s="24" t="s">
        <v>254</v>
      </c>
      <c r="F195" s="25">
        <v>40904</v>
      </c>
      <c r="G195" s="8">
        <v>4</v>
      </c>
      <c r="H195" s="8">
        <v>4</v>
      </c>
      <c r="I195" s="8">
        <v>59.8</v>
      </c>
      <c r="J195" s="8">
        <v>59.8</v>
      </c>
      <c r="K195" s="8">
        <v>2</v>
      </c>
      <c r="L195" s="10">
        <v>1566760</v>
      </c>
      <c r="M195" s="10">
        <v>984395.31</v>
      </c>
      <c r="N195" s="10">
        <v>582364.68999999994</v>
      </c>
      <c r="O195" s="30">
        <v>26200</v>
      </c>
    </row>
    <row r="196" spans="1:15" s="12" customFormat="1">
      <c r="A196" s="5" t="s">
        <v>28</v>
      </c>
      <c r="B196" s="6"/>
      <c r="C196" s="35"/>
      <c r="D196" s="27"/>
      <c r="E196" s="5"/>
      <c r="F196" s="27"/>
      <c r="G196" s="27">
        <v>21</v>
      </c>
      <c r="H196" s="27">
        <v>21</v>
      </c>
      <c r="I196" s="27">
        <v>354.7</v>
      </c>
      <c r="J196" s="27">
        <v>354.7</v>
      </c>
      <c r="K196" s="27">
        <v>11</v>
      </c>
      <c r="L196" s="28">
        <v>9293140</v>
      </c>
      <c r="M196" s="28">
        <v>5838879.8600000003</v>
      </c>
      <c r="N196" s="28">
        <v>3454260.14</v>
      </c>
      <c r="O196" s="28"/>
    </row>
    <row r="197" spans="1:15" s="12" customFormat="1">
      <c r="A197" s="5" t="s">
        <v>288</v>
      </c>
      <c r="B197" s="6"/>
      <c r="C197" s="24"/>
      <c r="D197" s="8"/>
      <c r="E197" s="7"/>
      <c r="F197" s="8"/>
      <c r="G197" s="8"/>
      <c r="H197" s="8"/>
      <c r="I197" s="8"/>
      <c r="J197" s="8"/>
      <c r="K197" s="8"/>
      <c r="L197" s="10"/>
      <c r="M197" s="38">
        <f>SUM(M193:M195)-M196</f>
        <v>0</v>
      </c>
      <c r="N197" s="38">
        <f>SUM(N193:N195)-N196</f>
        <v>0</v>
      </c>
      <c r="O197" s="10"/>
    </row>
    <row r="198" spans="1:15" s="12" customFormat="1">
      <c r="A198" s="5" t="s">
        <v>31</v>
      </c>
      <c r="B198" s="6" t="s">
        <v>228</v>
      </c>
      <c r="C198" s="24" t="s">
        <v>229</v>
      </c>
      <c r="D198" s="9">
        <v>40173</v>
      </c>
      <c r="E198" s="24" t="s">
        <v>254</v>
      </c>
      <c r="F198" s="25">
        <v>40904</v>
      </c>
      <c r="G198" s="8">
        <v>5</v>
      </c>
      <c r="H198" s="8">
        <v>5</v>
      </c>
      <c r="I198" s="8">
        <v>126.9</v>
      </c>
      <c r="J198" s="8">
        <v>126.9</v>
      </c>
      <c r="K198" s="8">
        <v>3</v>
      </c>
      <c r="L198" s="10">
        <v>3324780</v>
      </c>
      <c r="M198" s="10">
        <v>2088959.25</v>
      </c>
      <c r="N198" s="10">
        <v>1235820.75</v>
      </c>
      <c r="O198" s="30">
        <v>26200</v>
      </c>
    </row>
    <row r="199" spans="1:15" s="12" customFormat="1">
      <c r="A199" s="5" t="s">
        <v>32</v>
      </c>
      <c r="B199" s="6" t="s">
        <v>230</v>
      </c>
      <c r="C199" s="24" t="s">
        <v>229</v>
      </c>
      <c r="D199" s="9">
        <v>40173</v>
      </c>
      <c r="E199" s="24" t="s">
        <v>254</v>
      </c>
      <c r="F199" s="25">
        <v>40904</v>
      </c>
      <c r="G199" s="8">
        <v>3</v>
      </c>
      <c r="H199" s="8">
        <v>3</v>
      </c>
      <c r="I199" s="8">
        <v>97.4</v>
      </c>
      <c r="J199" s="8">
        <v>97.4</v>
      </c>
      <c r="K199" s="8">
        <v>3</v>
      </c>
      <c r="L199" s="10">
        <v>2551880</v>
      </c>
      <c r="M199" s="10">
        <v>1603346.18</v>
      </c>
      <c r="N199" s="10">
        <v>948533.82</v>
      </c>
      <c r="O199" s="30">
        <v>26200</v>
      </c>
    </row>
    <row r="200" spans="1:15" s="12" customFormat="1">
      <c r="A200" s="5" t="s">
        <v>30</v>
      </c>
      <c r="B200" s="6" t="s">
        <v>231</v>
      </c>
      <c r="C200" s="24" t="s">
        <v>229</v>
      </c>
      <c r="D200" s="9">
        <v>40173</v>
      </c>
      <c r="E200" s="24" t="s">
        <v>254</v>
      </c>
      <c r="F200" s="25">
        <v>40904</v>
      </c>
      <c r="G200" s="8">
        <v>10</v>
      </c>
      <c r="H200" s="8">
        <v>10</v>
      </c>
      <c r="I200" s="8">
        <v>110.7</v>
      </c>
      <c r="J200" s="8">
        <v>110.7</v>
      </c>
      <c r="K200" s="8">
        <v>4</v>
      </c>
      <c r="L200" s="10">
        <v>2900340</v>
      </c>
      <c r="M200" s="10">
        <v>1822283.6</v>
      </c>
      <c r="N200" s="10">
        <v>1078056.3999999999</v>
      </c>
      <c r="O200" s="30">
        <v>26200</v>
      </c>
    </row>
    <row r="201" spans="1:15" s="12" customFormat="1">
      <c r="A201" s="5" t="s">
        <v>28</v>
      </c>
      <c r="B201" s="6"/>
      <c r="C201" s="35"/>
      <c r="D201" s="27"/>
      <c r="E201" s="5"/>
      <c r="F201" s="27"/>
      <c r="G201" s="27">
        <v>18</v>
      </c>
      <c r="H201" s="27">
        <v>18</v>
      </c>
      <c r="I201" s="27">
        <v>335</v>
      </c>
      <c r="J201" s="27">
        <v>335</v>
      </c>
      <c r="K201" s="27">
        <v>10</v>
      </c>
      <c r="L201" s="28">
        <v>8777000</v>
      </c>
      <c r="M201" s="28">
        <v>5514589.0300000003</v>
      </c>
      <c r="N201" s="28">
        <v>3262410.97</v>
      </c>
      <c r="O201" s="28"/>
    </row>
    <row r="202" spans="1:15" s="12" customFormat="1">
      <c r="A202" s="5" t="s">
        <v>289</v>
      </c>
      <c r="B202" s="6"/>
      <c r="C202" s="24"/>
      <c r="D202" s="8"/>
      <c r="E202" s="7"/>
      <c r="F202" s="8"/>
      <c r="G202" s="8"/>
      <c r="H202" s="8"/>
      <c r="I202" s="8"/>
      <c r="J202" s="8"/>
      <c r="K202" s="8"/>
      <c r="L202" s="10"/>
      <c r="M202" s="38">
        <f>SUM(M198:M200)-M201</f>
        <v>0</v>
      </c>
      <c r="N202" s="38">
        <f>SUM(N198:N200)-N201</f>
        <v>0</v>
      </c>
      <c r="O202" s="10"/>
    </row>
    <row r="203" spans="1:15" s="12" customFormat="1">
      <c r="A203" s="5" t="s">
        <v>31</v>
      </c>
      <c r="B203" s="6" t="s">
        <v>232</v>
      </c>
      <c r="C203" s="24" t="s">
        <v>233</v>
      </c>
      <c r="D203" s="9">
        <v>40176</v>
      </c>
      <c r="E203" s="24" t="s">
        <v>254</v>
      </c>
      <c r="F203" s="8"/>
      <c r="G203" s="8">
        <v>17</v>
      </c>
      <c r="H203" s="8">
        <v>17</v>
      </c>
      <c r="I203" s="8">
        <v>386.9</v>
      </c>
      <c r="J203" s="8">
        <v>267</v>
      </c>
      <c r="K203" s="8">
        <v>7</v>
      </c>
      <c r="L203" s="10">
        <v>6995400</v>
      </c>
      <c r="M203" s="10">
        <v>4395209.7699999996</v>
      </c>
      <c r="N203" s="10">
        <v>2600190.23</v>
      </c>
      <c r="O203" s="30">
        <v>26200</v>
      </c>
    </row>
    <row r="204" spans="1:15" s="12" customFormat="1">
      <c r="A204" s="5" t="s">
        <v>28</v>
      </c>
      <c r="B204" s="6"/>
      <c r="C204" s="35"/>
      <c r="D204" s="27"/>
      <c r="E204" s="5"/>
      <c r="F204" s="27"/>
      <c r="G204" s="27">
        <v>17</v>
      </c>
      <c r="H204" s="27">
        <v>17</v>
      </c>
      <c r="I204" s="27">
        <v>386.9</v>
      </c>
      <c r="J204" s="27">
        <v>267</v>
      </c>
      <c r="K204" s="27">
        <v>7</v>
      </c>
      <c r="L204" s="28">
        <v>6995400</v>
      </c>
      <c r="M204" s="28">
        <v>4395209.7699999996</v>
      </c>
      <c r="N204" s="28">
        <v>2600190.23</v>
      </c>
      <c r="O204" s="28"/>
    </row>
    <row r="205" spans="1:15" s="12" customFormat="1">
      <c r="A205" s="5" t="s">
        <v>290</v>
      </c>
      <c r="B205" s="6"/>
      <c r="C205" s="24"/>
      <c r="D205" s="8"/>
      <c r="E205" s="7"/>
      <c r="F205" s="8"/>
      <c r="G205" s="8"/>
      <c r="H205" s="8"/>
      <c r="I205" s="8"/>
      <c r="J205" s="8"/>
      <c r="K205" s="8"/>
      <c r="L205" s="10"/>
      <c r="M205" s="10"/>
      <c r="N205" s="10"/>
      <c r="O205" s="10"/>
    </row>
    <row r="206" spans="1:15" s="12" customFormat="1">
      <c r="A206" s="5" t="s">
        <v>31</v>
      </c>
      <c r="B206" s="6" t="s">
        <v>234</v>
      </c>
      <c r="C206" s="24" t="s">
        <v>235</v>
      </c>
      <c r="D206" s="9">
        <v>40174</v>
      </c>
      <c r="E206" s="24" t="s">
        <v>254</v>
      </c>
      <c r="F206" s="25">
        <v>40904</v>
      </c>
      <c r="G206" s="8">
        <v>7</v>
      </c>
      <c r="H206" s="8">
        <v>7</v>
      </c>
      <c r="I206" s="8">
        <v>171.9</v>
      </c>
      <c r="J206" s="8">
        <v>171.9</v>
      </c>
      <c r="K206" s="8">
        <v>5</v>
      </c>
      <c r="L206" s="10">
        <v>4503780</v>
      </c>
      <c r="M206" s="10">
        <v>2829724.94</v>
      </c>
      <c r="N206" s="10">
        <v>1674055.06</v>
      </c>
      <c r="O206" s="30">
        <v>26200</v>
      </c>
    </row>
    <row r="207" spans="1:15" s="12" customFormat="1">
      <c r="A207" s="5" t="s">
        <v>32</v>
      </c>
      <c r="B207" s="6" t="s">
        <v>236</v>
      </c>
      <c r="C207" s="24" t="s">
        <v>38</v>
      </c>
      <c r="D207" s="9">
        <v>40154</v>
      </c>
      <c r="E207" s="24" t="s">
        <v>254</v>
      </c>
      <c r="F207" s="25">
        <v>40904</v>
      </c>
      <c r="G207" s="8">
        <v>7</v>
      </c>
      <c r="H207" s="8">
        <v>7</v>
      </c>
      <c r="I207" s="8">
        <v>95.8</v>
      </c>
      <c r="J207" s="8">
        <v>95.8</v>
      </c>
      <c r="K207" s="8">
        <v>3</v>
      </c>
      <c r="L207" s="10">
        <v>2509960</v>
      </c>
      <c r="M207" s="10">
        <v>1577007.85</v>
      </c>
      <c r="N207" s="10">
        <v>932952.15</v>
      </c>
      <c r="O207" s="30">
        <v>26200</v>
      </c>
    </row>
    <row r="208" spans="1:15" s="12" customFormat="1">
      <c r="A208" s="5" t="s">
        <v>30</v>
      </c>
      <c r="B208" s="6" t="s">
        <v>237</v>
      </c>
      <c r="C208" s="24" t="s">
        <v>57</v>
      </c>
      <c r="D208" s="9">
        <v>40173</v>
      </c>
      <c r="E208" s="24" t="s">
        <v>254</v>
      </c>
      <c r="F208" s="25">
        <v>40904</v>
      </c>
      <c r="G208" s="8">
        <v>17</v>
      </c>
      <c r="H208" s="8">
        <v>17</v>
      </c>
      <c r="I208" s="8">
        <v>235</v>
      </c>
      <c r="J208" s="8">
        <v>235</v>
      </c>
      <c r="K208" s="8">
        <v>6</v>
      </c>
      <c r="L208" s="10">
        <v>6157000</v>
      </c>
      <c r="M208" s="10">
        <v>3868443.05</v>
      </c>
      <c r="N208" s="10">
        <v>2288556.9500000002</v>
      </c>
      <c r="O208" s="30">
        <v>26200</v>
      </c>
    </row>
    <row r="209" spans="1:15" s="12" customFormat="1">
      <c r="A209" s="5" t="s">
        <v>29</v>
      </c>
      <c r="B209" s="6" t="s">
        <v>238</v>
      </c>
      <c r="C209" s="24" t="s">
        <v>48</v>
      </c>
      <c r="D209" s="9">
        <v>40156</v>
      </c>
      <c r="E209" s="24" t="s">
        <v>254</v>
      </c>
      <c r="F209" s="25">
        <v>40904</v>
      </c>
      <c r="G209" s="8">
        <v>11</v>
      </c>
      <c r="H209" s="8">
        <v>11</v>
      </c>
      <c r="I209" s="8">
        <v>225.2</v>
      </c>
      <c r="J209" s="8">
        <v>225.2</v>
      </c>
      <c r="K209" s="8">
        <v>6</v>
      </c>
      <c r="L209" s="10">
        <v>5900240</v>
      </c>
      <c r="M209" s="10">
        <v>3707120.75</v>
      </c>
      <c r="N209" s="10">
        <v>2193119.25</v>
      </c>
      <c r="O209" s="30">
        <v>26200</v>
      </c>
    </row>
    <row r="210" spans="1:15" s="12" customFormat="1">
      <c r="A210" s="5" t="s">
        <v>33</v>
      </c>
      <c r="B210" s="6" t="s">
        <v>239</v>
      </c>
      <c r="C210" s="24" t="s">
        <v>69</v>
      </c>
      <c r="D210" s="9">
        <v>40165</v>
      </c>
      <c r="E210" s="24" t="s">
        <v>254</v>
      </c>
      <c r="F210" s="25">
        <v>40904</v>
      </c>
      <c r="G210" s="8">
        <v>7</v>
      </c>
      <c r="H210" s="8">
        <v>7</v>
      </c>
      <c r="I210" s="8">
        <v>112.8</v>
      </c>
      <c r="J210" s="8">
        <v>112.8</v>
      </c>
      <c r="K210" s="8">
        <v>2</v>
      </c>
      <c r="L210" s="10">
        <v>2955360</v>
      </c>
      <c r="M210" s="10">
        <v>1856852.67</v>
      </c>
      <c r="N210" s="10">
        <v>1098507.33</v>
      </c>
      <c r="O210" s="30">
        <v>26200</v>
      </c>
    </row>
    <row r="211" spans="1:15" s="12" customFormat="1">
      <c r="A211" s="5" t="s">
        <v>28</v>
      </c>
      <c r="B211" s="6"/>
      <c r="C211" s="35"/>
      <c r="D211" s="27"/>
      <c r="E211" s="5"/>
      <c r="F211" s="27"/>
      <c r="G211" s="27">
        <v>49</v>
      </c>
      <c r="H211" s="27">
        <v>49</v>
      </c>
      <c r="I211" s="27">
        <v>840.7</v>
      </c>
      <c r="J211" s="27">
        <v>840.7</v>
      </c>
      <c r="K211" s="27">
        <f>SUM(K206:K210)</f>
        <v>22</v>
      </c>
      <c r="L211" s="28">
        <v>22026340</v>
      </c>
      <c r="M211" s="28">
        <v>13839149.26</v>
      </c>
      <c r="N211" s="28">
        <v>8187190.7400000002</v>
      </c>
      <c r="O211" s="28"/>
    </row>
    <row r="212" spans="1:15" s="12" customFormat="1">
      <c r="A212" s="5" t="s">
        <v>291</v>
      </c>
      <c r="B212" s="6"/>
      <c r="C212" s="24"/>
      <c r="D212" s="8"/>
      <c r="E212" s="7"/>
      <c r="F212" s="8"/>
      <c r="G212" s="8"/>
      <c r="H212" s="8"/>
      <c r="I212" s="8"/>
      <c r="J212" s="8"/>
      <c r="K212" s="8"/>
      <c r="L212" s="10"/>
      <c r="M212" s="38">
        <f>SUM(M206:M210)-M211</f>
        <v>0</v>
      </c>
      <c r="N212" s="38">
        <f>SUM(N206:N210)-N211</f>
        <v>0</v>
      </c>
      <c r="O212" s="10"/>
    </row>
    <row r="213" spans="1:15" s="12" customFormat="1">
      <c r="A213" s="5" t="s">
        <v>31</v>
      </c>
      <c r="B213" s="6" t="s">
        <v>240</v>
      </c>
      <c r="C213" s="24" t="s">
        <v>241</v>
      </c>
      <c r="D213" s="9">
        <v>40178</v>
      </c>
      <c r="E213" s="24" t="s">
        <v>254</v>
      </c>
      <c r="F213" s="25">
        <v>40904</v>
      </c>
      <c r="G213" s="8">
        <v>20</v>
      </c>
      <c r="H213" s="8">
        <v>20</v>
      </c>
      <c r="I213" s="8">
        <v>383.3</v>
      </c>
      <c r="J213" s="8">
        <v>311.2</v>
      </c>
      <c r="K213" s="8">
        <v>8</v>
      </c>
      <c r="L213" s="10">
        <v>8153440</v>
      </c>
      <c r="M213" s="10">
        <v>5122806.29</v>
      </c>
      <c r="N213" s="10">
        <v>3030633.71</v>
      </c>
      <c r="O213" s="30">
        <v>26200</v>
      </c>
    </row>
    <row r="214" spans="1:15" s="12" customFormat="1">
      <c r="A214" s="5" t="s">
        <v>32</v>
      </c>
      <c r="B214" s="6" t="s">
        <v>242</v>
      </c>
      <c r="C214" s="24" t="s">
        <v>241</v>
      </c>
      <c r="D214" s="9">
        <v>40178</v>
      </c>
      <c r="E214" s="24" t="s">
        <v>254</v>
      </c>
      <c r="F214" s="25">
        <v>40904</v>
      </c>
      <c r="G214" s="8">
        <v>26</v>
      </c>
      <c r="H214" s="8">
        <v>26</v>
      </c>
      <c r="I214" s="8">
        <v>321.10000000000002</v>
      </c>
      <c r="J214" s="8">
        <v>197.5</v>
      </c>
      <c r="K214" s="8">
        <v>7</v>
      </c>
      <c r="L214" s="10">
        <v>5174500</v>
      </c>
      <c r="M214" s="10">
        <v>3251138.31</v>
      </c>
      <c r="N214" s="10">
        <v>1923361.69</v>
      </c>
      <c r="O214" s="30">
        <v>26200</v>
      </c>
    </row>
    <row r="215" spans="1:15" s="12" customFormat="1">
      <c r="A215" s="5" t="s">
        <v>30</v>
      </c>
      <c r="B215" s="6" t="s">
        <v>243</v>
      </c>
      <c r="C215" s="24" t="s">
        <v>241</v>
      </c>
      <c r="D215" s="9">
        <v>40178</v>
      </c>
      <c r="E215" s="24" t="s">
        <v>254</v>
      </c>
      <c r="F215" s="25">
        <v>40904</v>
      </c>
      <c r="G215" s="8">
        <v>29</v>
      </c>
      <c r="H215" s="8">
        <v>29</v>
      </c>
      <c r="I215" s="8">
        <v>280.5</v>
      </c>
      <c r="J215" s="8">
        <v>273</v>
      </c>
      <c r="K215" s="8">
        <v>9</v>
      </c>
      <c r="L215" s="10">
        <v>7152600</v>
      </c>
      <c r="M215" s="10">
        <v>4493978.53</v>
      </c>
      <c r="N215" s="10">
        <v>2658621.4700000002</v>
      </c>
      <c r="O215" s="30">
        <v>26200</v>
      </c>
    </row>
    <row r="216" spans="1:15" s="12" customFormat="1">
      <c r="A216" s="5" t="s">
        <v>29</v>
      </c>
      <c r="B216" s="6" t="s">
        <v>244</v>
      </c>
      <c r="C216" s="24" t="s">
        <v>241</v>
      </c>
      <c r="D216" s="9">
        <v>40178</v>
      </c>
      <c r="E216" s="24" t="s">
        <v>254</v>
      </c>
      <c r="F216" s="25">
        <v>40904</v>
      </c>
      <c r="G216" s="8">
        <v>8</v>
      </c>
      <c r="H216" s="8">
        <v>8</v>
      </c>
      <c r="I216" s="8">
        <v>137.19999999999999</v>
      </c>
      <c r="J216" s="8">
        <v>118.8</v>
      </c>
      <c r="K216" s="8">
        <v>4</v>
      </c>
      <c r="L216" s="10">
        <v>3112560</v>
      </c>
      <c r="M216" s="10">
        <v>1955621.42</v>
      </c>
      <c r="N216" s="10">
        <v>1156938.58</v>
      </c>
      <c r="O216" s="30">
        <v>26200</v>
      </c>
    </row>
    <row r="217" spans="1:15" s="12" customFormat="1">
      <c r="A217" s="5" t="s">
        <v>33</v>
      </c>
      <c r="B217" s="6" t="s">
        <v>245</v>
      </c>
      <c r="C217" s="24" t="s">
        <v>241</v>
      </c>
      <c r="D217" s="9">
        <v>40178</v>
      </c>
      <c r="E217" s="24" t="s">
        <v>254</v>
      </c>
      <c r="F217" s="25">
        <v>40904</v>
      </c>
      <c r="G217" s="8">
        <v>3</v>
      </c>
      <c r="H217" s="8">
        <v>3</v>
      </c>
      <c r="I217" s="8">
        <v>117.5</v>
      </c>
      <c r="J217" s="8">
        <v>54.1</v>
      </c>
      <c r="K217" s="8">
        <v>1</v>
      </c>
      <c r="L217" s="10">
        <v>1417420</v>
      </c>
      <c r="M217" s="10">
        <v>890564.98</v>
      </c>
      <c r="N217" s="10">
        <v>526855.02</v>
      </c>
      <c r="O217" s="30">
        <v>26200</v>
      </c>
    </row>
    <row r="218" spans="1:15" s="12" customFormat="1">
      <c r="A218" s="5" t="s">
        <v>35</v>
      </c>
      <c r="B218" s="6" t="s">
        <v>246</v>
      </c>
      <c r="C218" s="24" t="s">
        <v>241</v>
      </c>
      <c r="D218" s="9">
        <v>40178</v>
      </c>
      <c r="E218" s="24" t="s">
        <v>254</v>
      </c>
      <c r="F218" s="25">
        <v>40904</v>
      </c>
      <c r="G218" s="8">
        <v>10</v>
      </c>
      <c r="H218" s="8">
        <v>10</v>
      </c>
      <c r="I218" s="8">
        <v>149.9</v>
      </c>
      <c r="J218" s="8">
        <v>149.9</v>
      </c>
      <c r="K218" s="8">
        <v>5</v>
      </c>
      <c r="L218" s="10">
        <v>3927380</v>
      </c>
      <c r="M218" s="10">
        <v>2467572.8199999998</v>
      </c>
      <c r="N218" s="10">
        <v>1459807.18</v>
      </c>
      <c r="O218" s="30">
        <v>26200</v>
      </c>
    </row>
    <row r="219" spans="1:15" s="12" customFormat="1">
      <c r="A219" s="5" t="s">
        <v>34</v>
      </c>
      <c r="B219" s="6" t="s">
        <v>247</v>
      </c>
      <c r="C219" s="24" t="s">
        <v>241</v>
      </c>
      <c r="D219" s="9">
        <v>40178</v>
      </c>
      <c r="E219" s="24" t="s">
        <v>254</v>
      </c>
      <c r="F219" s="25">
        <v>40904</v>
      </c>
      <c r="G219" s="8">
        <v>29</v>
      </c>
      <c r="H219" s="8">
        <v>29</v>
      </c>
      <c r="I219" s="8">
        <v>296.7</v>
      </c>
      <c r="J219" s="8">
        <v>253.5</v>
      </c>
      <c r="K219" s="8">
        <v>8</v>
      </c>
      <c r="L219" s="10">
        <v>6641700</v>
      </c>
      <c r="M219" s="10">
        <v>4172980.06</v>
      </c>
      <c r="N219" s="10">
        <v>2468719.94</v>
      </c>
      <c r="O219" s="30">
        <v>26200</v>
      </c>
    </row>
    <row r="220" spans="1:15" s="12" customFormat="1">
      <c r="A220" s="5" t="s">
        <v>36</v>
      </c>
      <c r="B220" s="6" t="s">
        <v>248</v>
      </c>
      <c r="C220" s="24" t="s">
        <v>241</v>
      </c>
      <c r="D220" s="9">
        <v>40178</v>
      </c>
      <c r="E220" s="24" t="s">
        <v>254</v>
      </c>
      <c r="F220" s="25">
        <v>40904</v>
      </c>
      <c r="G220" s="8">
        <v>16</v>
      </c>
      <c r="H220" s="8">
        <v>16</v>
      </c>
      <c r="I220" s="8">
        <v>137.5</v>
      </c>
      <c r="J220" s="8">
        <v>101.6</v>
      </c>
      <c r="K220" s="8">
        <v>4</v>
      </c>
      <c r="L220" s="10">
        <v>2661920</v>
      </c>
      <c r="M220" s="10">
        <v>1672484.32</v>
      </c>
      <c r="N220" s="10">
        <v>989435.68</v>
      </c>
      <c r="O220" s="30">
        <v>26200</v>
      </c>
    </row>
    <row r="221" spans="1:15" s="12" customFormat="1">
      <c r="A221" s="5" t="s">
        <v>39</v>
      </c>
      <c r="B221" s="6" t="s">
        <v>249</v>
      </c>
      <c r="C221" s="24" t="s">
        <v>241</v>
      </c>
      <c r="D221" s="9">
        <v>40178</v>
      </c>
      <c r="E221" s="24" t="s">
        <v>254</v>
      </c>
      <c r="F221" s="25">
        <v>40904</v>
      </c>
      <c r="G221" s="8">
        <v>13</v>
      </c>
      <c r="H221" s="8">
        <v>13</v>
      </c>
      <c r="I221" s="8">
        <v>197.7</v>
      </c>
      <c r="J221" s="8">
        <v>149.1</v>
      </c>
      <c r="K221" s="8">
        <v>3</v>
      </c>
      <c r="L221" s="10">
        <v>3906420</v>
      </c>
      <c r="M221" s="10">
        <v>2454403.66</v>
      </c>
      <c r="N221" s="10">
        <v>1452016.34</v>
      </c>
      <c r="O221" s="30">
        <v>26200</v>
      </c>
    </row>
    <row r="222" spans="1:15" s="12" customFormat="1">
      <c r="A222" s="5" t="s">
        <v>38</v>
      </c>
      <c r="B222" s="6" t="s">
        <v>250</v>
      </c>
      <c r="C222" s="24" t="s">
        <v>241</v>
      </c>
      <c r="D222" s="9">
        <v>40178</v>
      </c>
      <c r="E222" s="24" t="s">
        <v>254</v>
      </c>
      <c r="F222" s="25">
        <v>40904</v>
      </c>
      <c r="G222" s="8">
        <v>9</v>
      </c>
      <c r="H222" s="8">
        <v>9</v>
      </c>
      <c r="I222" s="8">
        <v>187.2</v>
      </c>
      <c r="J222" s="8">
        <v>135.80000000000001</v>
      </c>
      <c r="K222" s="8">
        <v>3</v>
      </c>
      <c r="L222" s="10">
        <v>3557960</v>
      </c>
      <c r="M222" s="10">
        <v>2235466.2400000002</v>
      </c>
      <c r="N222" s="10">
        <v>1322493.76</v>
      </c>
      <c r="O222" s="30">
        <v>26200</v>
      </c>
    </row>
    <row r="223" spans="1:15" s="12" customFormat="1">
      <c r="A223" s="5" t="s">
        <v>37</v>
      </c>
      <c r="B223" s="6" t="s">
        <v>251</v>
      </c>
      <c r="C223" s="24" t="s">
        <v>241</v>
      </c>
      <c r="D223" s="9">
        <v>40178</v>
      </c>
      <c r="E223" s="24" t="s">
        <v>254</v>
      </c>
      <c r="F223" s="25">
        <v>40904</v>
      </c>
      <c r="G223" s="8">
        <v>4</v>
      </c>
      <c r="H223" s="8">
        <v>4</v>
      </c>
      <c r="I223" s="8">
        <v>57</v>
      </c>
      <c r="J223" s="8">
        <v>41.7</v>
      </c>
      <c r="K223" s="8">
        <v>2</v>
      </c>
      <c r="L223" s="10">
        <v>1092540</v>
      </c>
      <c r="M223" s="10">
        <v>686442.87</v>
      </c>
      <c r="N223" s="10">
        <v>406097.13</v>
      </c>
      <c r="O223" s="30">
        <v>26200</v>
      </c>
    </row>
    <row r="224" spans="1:15" s="12" customFormat="1">
      <c r="A224" s="5" t="s">
        <v>40</v>
      </c>
      <c r="B224" s="6" t="s">
        <v>252</v>
      </c>
      <c r="C224" s="24" t="s">
        <v>241</v>
      </c>
      <c r="D224" s="9">
        <v>40178</v>
      </c>
      <c r="E224" s="24" t="s">
        <v>254</v>
      </c>
      <c r="F224" s="25">
        <v>40904</v>
      </c>
      <c r="G224" s="8">
        <v>23</v>
      </c>
      <c r="H224" s="8">
        <v>23</v>
      </c>
      <c r="I224" s="8">
        <v>520</v>
      </c>
      <c r="J224" s="8">
        <v>439.7</v>
      </c>
      <c r="K224" s="8">
        <v>9</v>
      </c>
      <c r="L224" s="10">
        <v>11520140</v>
      </c>
      <c r="M224" s="10">
        <v>7238103.8700000001</v>
      </c>
      <c r="N224" s="10">
        <v>4282036.13</v>
      </c>
      <c r="O224" s="30">
        <v>26200</v>
      </c>
    </row>
    <row r="225" spans="1:15" s="12" customFormat="1">
      <c r="A225" s="5" t="s">
        <v>41</v>
      </c>
      <c r="B225" s="6" t="s">
        <v>253</v>
      </c>
      <c r="C225" s="24" t="s">
        <v>241</v>
      </c>
      <c r="D225" s="9">
        <v>40178</v>
      </c>
      <c r="E225" s="24" t="s">
        <v>254</v>
      </c>
      <c r="F225" s="25">
        <v>40904</v>
      </c>
      <c r="G225" s="8">
        <v>25</v>
      </c>
      <c r="H225" s="8">
        <v>25</v>
      </c>
      <c r="I225" s="8">
        <v>352.9</v>
      </c>
      <c r="J225" s="8">
        <v>253</v>
      </c>
      <c r="K225" s="8">
        <v>8</v>
      </c>
      <c r="L225" s="10">
        <v>6628600</v>
      </c>
      <c r="M225" s="10">
        <v>4164749.33</v>
      </c>
      <c r="N225" s="10">
        <v>2463850.67</v>
      </c>
      <c r="O225" s="30">
        <v>26200</v>
      </c>
    </row>
    <row r="226" spans="1:15">
      <c r="A226" s="5" t="s">
        <v>28</v>
      </c>
      <c r="B226" s="6"/>
      <c r="C226" s="35"/>
      <c r="D226" s="27"/>
      <c r="E226" s="5"/>
      <c r="F226" s="27"/>
      <c r="G226" s="27">
        <v>215</v>
      </c>
      <c r="H226" s="27">
        <v>215</v>
      </c>
      <c r="I226" s="27">
        <v>3138.5</v>
      </c>
      <c r="J226" s="27">
        <v>2478.9</v>
      </c>
      <c r="K226" s="27">
        <f>SUM(K213:K225)</f>
        <v>71</v>
      </c>
      <c r="L226" s="28">
        <v>64947180</v>
      </c>
      <c r="M226" s="28">
        <v>40806312.700000003</v>
      </c>
      <c r="N226" s="28">
        <v>24140867.300000001</v>
      </c>
      <c r="O226" s="28"/>
    </row>
    <row r="227" spans="1:15" hidden="1">
      <c r="A227" s="5"/>
      <c r="B227" s="6"/>
      <c r="C227" s="35"/>
      <c r="D227" s="27"/>
      <c r="E227" s="5"/>
      <c r="F227" s="27"/>
      <c r="G227" s="27"/>
      <c r="H227" s="27"/>
      <c r="I227" s="27"/>
      <c r="J227" s="27"/>
      <c r="K227" s="27"/>
      <c r="L227" s="28"/>
      <c r="M227" s="39">
        <f>SUM(M213:M225)-M226</f>
        <v>0</v>
      </c>
      <c r="N227" s="39">
        <f>SUM(N213:N225)-N226</f>
        <v>0</v>
      </c>
      <c r="O227" s="28"/>
    </row>
    <row r="228" spans="1:15" s="29" customFormat="1" ht="27" customHeight="1">
      <c r="A228" s="26" t="s">
        <v>8</v>
      </c>
      <c r="B228" s="26"/>
      <c r="C228" s="26"/>
      <c r="D228" s="26"/>
      <c r="E228" s="26"/>
      <c r="F228" s="26"/>
      <c r="G228" s="27">
        <f t="shared" ref="G228:N228" si="0">G23+G29+G32+G37+G40+G45+G48+G51+G56+G59+G62+G65+G117+G120+G123+G129+G133+G154+G158+G161+G164+G176+G179+G183+G187+G191+G196+G201+G204+G211+G226</f>
        <v>3156</v>
      </c>
      <c r="H228" s="27">
        <f t="shared" si="0"/>
        <v>3156</v>
      </c>
      <c r="I228" s="27">
        <f t="shared" si="0"/>
        <v>54650.099999999977</v>
      </c>
      <c r="J228" s="27">
        <f t="shared" si="0"/>
        <v>42125.609999999993</v>
      </c>
      <c r="K228" s="27">
        <f t="shared" si="0"/>
        <v>1154</v>
      </c>
      <c r="L228" s="28">
        <f>L23+L29+L32+L37+L40+L45+L48+L51+L56+L59+L62+L65+L117+L120+L123+L129+L133+L154+L158+L161+L164+L176+L179+L183+L187+L191+L196+L201+L204+L211+L226</f>
        <v>1103690982</v>
      </c>
      <c r="M228" s="28">
        <f t="shared" si="0"/>
        <v>692994864</v>
      </c>
      <c r="N228" s="28">
        <f t="shared" si="0"/>
        <v>410696118.00000012</v>
      </c>
      <c r="O228" s="26"/>
    </row>
    <row r="229" spans="1:15">
      <c r="J229" s="4"/>
    </row>
  </sheetData>
  <mergeCells count="18">
    <mergeCell ref="L1:O1"/>
    <mergeCell ref="L2:O2"/>
    <mergeCell ref="L3:O3"/>
    <mergeCell ref="F7:F10"/>
    <mergeCell ref="L8:L9"/>
    <mergeCell ref="O7:O9"/>
    <mergeCell ref="B6:O6"/>
    <mergeCell ref="G7:G9"/>
    <mergeCell ref="M8:N8"/>
    <mergeCell ref="J7:J9"/>
    <mergeCell ref="L7:N7"/>
    <mergeCell ref="K7:K9"/>
    <mergeCell ref="I7:I9"/>
    <mergeCell ref="A7:A10"/>
    <mergeCell ref="B7:B10"/>
    <mergeCell ref="E7:E10"/>
    <mergeCell ref="C7:D9"/>
    <mergeCell ref="H7:H9"/>
  </mergeCells>
  <phoneticPr fontId="0" type="noConversion"/>
  <pageMargins left="0.51181102362204722" right="0.39370078740157483" top="0.78740157480314965" bottom="0.78740157480314965" header="0" footer="0"/>
  <pageSetup paperSize="9" scale="49" fitToHeight="0" orientation="landscape" horizontalDpi="300" verticalDpi="30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9" sqref="A9"/>
    </sheetView>
  </sheetViews>
  <sheetFormatPr defaultRowHeight="12.75"/>
  <cols>
    <col min="1" max="1" width="94.42578125" bestFit="1" customWidth="1"/>
  </cols>
  <sheetData>
    <row r="1" spans="1:1" ht="19.5" customHeight="1">
      <c r="A1" t="s">
        <v>21</v>
      </c>
    </row>
    <row r="2" spans="1:1">
      <c r="A2" t="s">
        <v>22</v>
      </c>
    </row>
    <row r="3" spans="1:1">
      <c r="A3" t="s">
        <v>26</v>
      </c>
    </row>
    <row r="5" spans="1:1">
      <c r="A5" t="s">
        <v>23</v>
      </c>
    </row>
    <row r="6" spans="1:1">
      <c r="A6" t="s">
        <v>24</v>
      </c>
    </row>
    <row r="7" spans="1:1">
      <c r="A7" t="s">
        <v>25</v>
      </c>
    </row>
    <row r="9" spans="1:1">
      <c r="A9" t="s">
        <v>27</v>
      </c>
    </row>
  </sheetData>
  <phoneticPr fontId="0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Ленар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Ленар</dc:creator>
  <cp:lastModifiedBy>Анатолий Кузнецов</cp:lastModifiedBy>
  <cp:lastPrinted>2011-03-03T06:53:22Z</cp:lastPrinted>
  <dcterms:created xsi:type="dcterms:W3CDTF">2010-02-19T10:39:47Z</dcterms:created>
  <dcterms:modified xsi:type="dcterms:W3CDTF">2011-03-21T12:47:16Z</dcterms:modified>
</cp:coreProperties>
</file>